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sefsadfs1\UPF\Direccion Estadisticas Fiscales\14. COFOG\Gobierno General\Formato Publicación\"/>
    </mc:Choice>
  </mc:AlternateContent>
  <xr:revisionPtr revIDLastSave="0" documentId="13_ncr:1_{FDF230FE-F31A-4ADC-A378-E2155101D472}" xr6:coauthVersionLast="47" xr6:coauthVersionMax="47" xr10:uidLastSave="{00000000-0000-0000-0000-000000000000}"/>
  <bookViews>
    <workbookView xWindow="28680" yWindow="-120" windowWidth="29040" windowHeight="15840" activeTab="6" xr2:uid="{00000000-000D-0000-FFFF-FFFF00000000}"/>
  </bookViews>
  <sheets>
    <sheet name="2018" sheetId="1" r:id="rId1"/>
    <sheet name="2019" sheetId="8" r:id="rId2"/>
    <sheet name="2020" sheetId="9" r:id="rId3"/>
    <sheet name="2021" sheetId="10" r:id="rId4"/>
    <sheet name="2022" sheetId="11" r:id="rId5"/>
    <sheet name="2023" sheetId="12" r:id="rId6"/>
    <sheet name="2024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3" l="1"/>
  <c r="E23" i="13"/>
  <c r="F23" i="13"/>
  <c r="G23" i="13"/>
  <c r="H23" i="13"/>
  <c r="I23" i="13"/>
  <c r="J23" i="13"/>
  <c r="K23" i="13"/>
  <c r="C23" i="13"/>
  <c r="L14" i="13"/>
  <c r="L15" i="13"/>
  <c r="L16" i="13"/>
  <c r="L17" i="13"/>
  <c r="L18" i="13"/>
  <c r="L19" i="13"/>
  <c r="L20" i="13"/>
  <c r="L21" i="13"/>
  <c r="L22" i="13"/>
  <c r="L13" i="13"/>
  <c r="L23" i="12" l="1"/>
  <c r="D23" i="12"/>
  <c r="E23" i="12"/>
  <c r="F23" i="12"/>
  <c r="G23" i="12"/>
  <c r="H23" i="12"/>
  <c r="I23" i="12"/>
  <c r="J23" i="12"/>
  <c r="K23" i="12"/>
  <c r="C23" i="12"/>
  <c r="L14" i="12"/>
  <c r="L15" i="12"/>
  <c r="L16" i="12"/>
  <c r="L17" i="12"/>
  <c r="L18" i="12"/>
  <c r="L19" i="12"/>
  <c r="L20" i="12"/>
  <c r="L21" i="12"/>
  <c r="L22" i="12"/>
  <c r="L13" i="12"/>
  <c r="L14" i="11" l="1"/>
  <c r="L15" i="11"/>
  <c r="L16" i="11"/>
  <c r="L17" i="11"/>
  <c r="L18" i="11"/>
  <c r="L19" i="11"/>
  <c r="L20" i="11"/>
  <c r="L21" i="11"/>
  <c r="L22" i="11"/>
  <c r="L13" i="11"/>
  <c r="D23" i="11" l="1"/>
  <c r="E23" i="11"/>
  <c r="F23" i="11"/>
  <c r="G23" i="11"/>
  <c r="H23" i="11"/>
  <c r="I23" i="11"/>
  <c r="J23" i="11"/>
  <c r="K23" i="11"/>
  <c r="C23" i="11"/>
  <c r="D23" i="10"/>
  <c r="E23" i="10"/>
  <c r="F23" i="10"/>
  <c r="G23" i="10"/>
  <c r="H23" i="10"/>
  <c r="I23" i="10"/>
  <c r="J23" i="10"/>
  <c r="K23" i="10"/>
  <c r="C23" i="10"/>
  <c r="L23" i="10"/>
  <c r="L14" i="10"/>
  <c r="L15" i="10"/>
  <c r="L16" i="10"/>
  <c r="L17" i="10"/>
  <c r="L18" i="10"/>
  <c r="L19" i="10"/>
  <c r="L20" i="10"/>
  <c r="L21" i="10"/>
  <c r="L22" i="10"/>
  <c r="L13" i="10"/>
  <c r="L13" i="9" l="1"/>
  <c r="L14" i="8" l="1"/>
  <c r="L15" i="8"/>
  <c r="L16" i="8"/>
  <c r="L17" i="8"/>
  <c r="L18" i="8"/>
  <c r="L19" i="8"/>
  <c r="L20" i="8"/>
  <c r="L21" i="8"/>
  <c r="L22" i="8"/>
  <c r="L13" i="8"/>
  <c r="L23" i="1" l="1"/>
  <c r="L14" i="1"/>
  <c r="L15" i="1"/>
  <c r="L16" i="1"/>
  <c r="L17" i="1"/>
  <c r="L18" i="1"/>
  <c r="L19" i="1"/>
  <c r="L20" i="1"/>
  <c r="L21" i="1"/>
  <c r="L22" i="1"/>
  <c r="L13" i="1"/>
  <c r="L23" i="13" l="1"/>
  <c r="D23" i="9" l="1"/>
  <c r="E23" i="9"/>
  <c r="F23" i="9"/>
  <c r="G23" i="9"/>
  <c r="H23" i="9"/>
  <c r="I23" i="9"/>
  <c r="J23" i="9"/>
  <c r="K23" i="9"/>
  <c r="C23" i="9"/>
  <c r="L23" i="8" l="1"/>
  <c r="D23" i="8"/>
  <c r="E23" i="8"/>
  <c r="F23" i="8"/>
  <c r="G23" i="8"/>
  <c r="H23" i="8"/>
  <c r="I23" i="8"/>
  <c r="J23" i="8"/>
  <c r="K23" i="8"/>
  <c r="C23" i="8"/>
  <c r="D23" i="1"/>
  <c r="E23" i="1"/>
  <c r="F23" i="1"/>
  <c r="G23" i="1"/>
  <c r="H23" i="1"/>
  <c r="I23" i="1"/>
  <c r="J23" i="1"/>
  <c r="K23" i="1"/>
  <c r="C23" i="1"/>
  <c r="L14" i="9" l="1"/>
  <c r="L15" i="9"/>
  <c r="L16" i="9"/>
  <c r="L17" i="9"/>
  <c r="L18" i="9"/>
  <c r="L19" i="9"/>
  <c r="L20" i="9"/>
  <c r="L21" i="9"/>
  <c r="L22" i="9"/>
  <c r="L23" i="9" l="1"/>
  <c r="L23" i="11" l="1"/>
</calcChain>
</file>

<file path=xl/sharedStrings.xml><?xml version="1.0" encoding="utf-8"?>
<sst xmlns="http://schemas.openxmlformats.org/spreadsheetml/2006/main" count="217" uniqueCount="37">
  <si>
    <t>Dirección General de Análisis y Política Fiscal</t>
  </si>
  <si>
    <t>7.0.1 Servicios públicos generales</t>
  </si>
  <si>
    <t>7.0.2 Defensa</t>
  </si>
  <si>
    <t>7.0.3 Orden público y seguridad</t>
  </si>
  <si>
    <t>7.0.4 Asuntos económicos</t>
  </si>
  <si>
    <t>7.0.5 Protección del medio ambiente</t>
  </si>
  <si>
    <t>7.0.6 Vivienda y servicios comunitarios</t>
  </si>
  <si>
    <t>7.0.7 Salud</t>
  </si>
  <si>
    <t>7.0.8 Actividades recreativas, cultura y religión</t>
  </si>
  <si>
    <t>7.0.9 Educación</t>
  </si>
  <si>
    <t>7.1.0 Protección social</t>
  </si>
  <si>
    <t>Erogación total COFOG</t>
  </si>
  <si>
    <t xml:space="preserve">1. Remuneración a los empleados    </t>
  </si>
  <si>
    <t xml:space="preserve">2. Uso de bienes y servicios  </t>
  </si>
  <si>
    <t>Año 2018; en millones de pesos (RD$)</t>
  </si>
  <si>
    <t>Año 2019; en millones de pesos (RD$)</t>
  </si>
  <si>
    <t>Año 2020; en millones de pesos (RD$)</t>
  </si>
  <si>
    <t>Año 2021; en millones de pesos (RD$)</t>
  </si>
  <si>
    <t>Año 2022; en millones de pesos (RD$)</t>
  </si>
  <si>
    <t>Año 2023; en millones de pesos (RD$)</t>
  </si>
  <si>
    <t>*Datos preliminares</t>
  </si>
  <si>
    <t xml:space="preserve">Nota (1): Esta publicación adopta los lineamientos metodológicos recomendados por el Fondo Monetario Internacional en el Manual de Estadísticas de Finanzas Públicas 2014 (MEFP 2014) </t>
  </si>
  <si>
    <t>3. Consumo de capital fijo</t>
  </si>
  <si>
    <t>4. Intereses</t>
  </si>
  <si>
    <t>5. Subsidios</t>
  </si>
  <si>
    <t xml:space="preserve">6. Donaciones  </t>
  </si>
  <si>
    <t xml:space="preserve">8. Otros gastos  </t>
  </si>
  <si>
    <t xml:space="preserve">9. Inversión Bruta en Activos no financieros </t>
  </si>
  <si>
    <t xml:space="preserve">7. Prestaciones sociales </t>
  </si>
  <si>
    <t xml:space="preserve">COFOG-Gobierno General Consolidado 1/ </t>
  </si>
  <si>
    <t>1/ El gobierno general está formado por unidades institucionales residentes que cumplen funciones de gobierno como actividad principal, particularmente la Administración Central, Extrapresupuestarias, Seguridad Social y Gobiernos Locales</t>
  </si>
  <si>
    <t>2/Erogación es la suma del Gasto y la Inversión bruta en activos no financieros. En las Estadisticas de Finanzas Públicas según MEFP 2014, la clasificación funcional se aplica a las erogaciones y proporciona información sobre el propósito para el cual se incurre un gasto.</t>
  </si>
  <si>
    <t>Erogación total Estado de Operaciones GGC</t>
  </si>
  <si>
    <t>Metodología Cruzada: clasificación económica y funcional-MEFP 2014</t>
  </si>
  <si>
    <t>Gobierno General Consolidado (GGC)</t>
  </si>
  <si>
    <t>Fuente: Sistema Integrado de Gestión Financiera  (SIGEF), Cuadros estadísticos de las instituciones extrapresupuestaria y de la seguridad social, Centralización Información Financiera Del Estado (CIFE) y Banco Central de la República Dominicana.</t>
  </si>
  <si>
    <t>Año 2024; en millones de pesos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</si>
</sst>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/>
    <xf numFmtId="164" fontId="1" fillId="0" borderId="1" xfId="1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4" borderId="3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3</xdr:col>
      <xdr:colOff>1054894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CF0C8-799B-4451-B69E-5D87D0B89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3</xdr:col>
      <xdr:colOff>1054894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0BDBF2-8939-436A-AB2F-52596426D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3</xdr:col>
      <xdr:colOff>1054894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D9126E-452A-4EF0-BB30-93C793EE0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3</xdr:col>
      <xdr:colOff>1054894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3ECB75-C1BC-464E-9AC6-5331AB135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3</xdr:col>
      <xdr:colOff>1054894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89152C-4341-414C-8C47-16C285579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3</xdr:col>
      <xdr:colOff>1054894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55D54-7887-439B-858C-579892DE2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3</xdr:col>
      <xdr:colOff>1054894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61A44D-BE94-4230-B5D7-B28D47ACA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Q29"/>
  <sheetViews>
    <sheetView showGridLines="0" topLeftCell="A3" zoomScaleNormal="100" workbookViewId="0">
      <selection activeCell="L24" sqref="L24"/>
    </sheetView>
  </sheetViews>
  <sheetFormatPr baseColWidth="10"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2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14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32694.927818310007</v>
      </c>
      <c r="D13" s="10">
        <v>18712.008949597592</v>
      </c>
      <c r="E13" s="10">
        <v>210.19022767999999</v>
      </c>
      <c r="F13" s="10">
        <v>109761.38131449001</v>
      </c>
      <c r="G13" s="10">
        <v>0.53496600000000005</v>
      </c>
      <c r="H13" s="10">
        <v>148.6518927148181</v>
      </c>
      <c r="I13" s="10">
        <v>161.19718408000006</v>
      </c>
      <c r="J13" s="10">
        <v>38155.737842441209</v>
      </c>
      <c r="K13" s="10">
        <v>4751.9465346749912</v>
      </c>
      <c r="L13" s="11">
        <f>SUM(C13:K13)</f>
        <v>204596.57672998862</v>
      </c>
      <c r="M13" s="8"/>
    </row>
    <row r="14" spans="2:13" x14ac:dyDescent="0.25">
      <c r="B14" s="4" t="s">
        <v>2</v>
      </c>
      <c r="C14" s="10">
        <v>18045.323313376652</v>
      </c>
      <c r="D14" s="10">
        <v>4301.41968934334</v>
      </c>
      <c r="E14" s="10">
        <v>0</v>
      </c>
      <c r="F14" s="10">
        <v>0</v>
      </c>
      <c r="G14" s="10"/>
      <c r="H14" s="10">
        <v>1.1946934999998575</v>
      </c>
      <c r="I14" s="10">
        <v>107.29999999999997</v>
      </c>
      <c r="J14" s="10">
        <v>84.57592439000004</v>
      </c>
      <c r="K14" s="10">
        <v>1342.655437050001</v>
      </c>
      <c r="L14" s="11">
        <f t="shared" ref="L14:L22" si="0">SUM(C14:K14)</f>
        <v>23882.469057659993</v>
      </c>
      <c r="M14" s="8"/>
    </row>
    <row r="15" spans="2:13" x14ac:dyDescent="0.25">
      <c r="B15" s="4" t="s">
        <v>3</v>
      </c>
      <c r="C15" s="10">
        <v>23467.335306539982</v>
      </c>
      <c r="D15" s="10">
        <v>6037.0180137400039</v>
      </c>
      <c r="E15" s="10">
        <v>0</v>
      </c>
      <c r="F15" s="10">
        <v>0</v>
      </c>
      <c r="G15" s="10"/>
      <c r="H15" s="10">
        <v>191.96634691000128</v>
      </c>
      <c r="I15" s="10">
        <v>9.6338198199999976</v>
      </c>
      <c r="J15" s="10">
        <v>130.75280800000002</v>
      </c>
      <c r="K15" s="10">
        <v>2823.97501986</v>
      </c>
      <c r="L15" s="11">
        <f t="shared" si="0"/>
        <v>32660.681314869991</v>
      </c>
      <c r="M15" s="8"/>
    </row>
    <row r="16" spans="2:13" x14ac:dyDescent="0.25">
      <c r="B16" s="4" t="s">
        <v>4</v>
      </c>
      <c r="C16" s="10">
        <v>26281.306850510398</v>
      </c>
      <c r="D16" s="10">
        <v>13215.888375614741</v>
      </c>
      <c r="E16" s="10">
        <v>370.58793095500005</v>
      </c>
      <c r="F16" s="10">
        <v>1.4820680899999996</v>
      </c>
      <c r="G16" s="10">
        <v>20647.457997459998</v>
      </c>
      <c r="H16" s="10">
        <v>25.152925231100859</v>
      </c>
      <c r="I16" s="10">
        <v>52.882000051666679</v>
      </c>
      <c r="J16" s="10">
        <v>27250.913197797861</v>
      </c>
      <c r="K16" s="10">
        <v>34113.721501894812</v>
      </c>
      <c r="L16" s="11">
        <f t="shared" si="0"/>
        <v>121959.39284760557</v>
      </c>
      <c r="M16" s="8"/>
    </row>
    <row r="17" spans="2:17" x14ac:dyDescent="0.25">
      <c r="B17" s="4" t="s">
        <v>5</v>
      </c>
      <c r="C17" s="10">
        <v>2994.7432527850001</v>
      </c>
      <c r="D17" s="10">
        <v>2398.3596703149997</v>
      </c>
      <c r="E17" s="10">
        <v>599.63720213999909</v>
      </c>
      <c r="F17" s="10">
        <v>2.88566E-3</v>
      </c>
      <c r="G17" s="10"/>
      <c r="H17" s="10">
        <v>84.782278280000057</v>
      </c>
      <c r="I17" s="10">
        <v>1.4547410000000001</v>
      </c>
      <c r="J17" s="10">
        <v>65.628400330690056</v>
      </c>
      <c r="K17" s="10">
        <v>2120.2011981900027</v>
      </c>
      <c r="L17" s="11">
        <f t="shared" si="0"/>
        <v>8264.809628700692</v>
      </c>
      <c r="M17" s="8"/>
    </row>
    <row r="18" spans="2:17" x14ac:dyDescent="0.25">
      <c r="B18" s="4" t="s">
        <v>6</v>
      </c>
      <c r="C18" s="10">
        <v>1789.4665791300001</v>
      </c>
      <c r="D18" s="10">
        <v>343.96764818999998</v>
      </c>
      <c r="E18" s="10">
        <v>6.6146038500000008</v>
      </c>
      <c r="F18" s="10">
        <v>0</v>
      </c>
      <c r="G18" s="10">
        <v>4613.1098938800069</v>
      </c>
      <c r="H18" s="10">
        <v>23.82510794800055</v>
      </c>
      <c r="I18" s="10">
        <v>683.07598200000007</v>
      </c>
      <c r="J18" s="10">
        <v>8638.6991823182998</v>
      </c>
      <c r="K18" s="10">
        <v>2647.0921692746952</v>
      </c>
      <c r="L18" s="11">
        <f t="shared" si="0"/>
        <v>18745.851166591005</v>
      </c>
      <c r="M18" s="8"/>
    </row>
    <row r="19" spans="2:17" x14ac:dyDescent="0.25">
      <c r="B19" s="4" t="s">
        <v>7</v>
      </c>
      <c r="C19" s="10">
        <v>34847.830640178217</v>
      </c>
      <c r="D19" s="10">
        <v>13461.934902767985</v>
      </c>
      <c r="E19" s="10">
        <v>0</v>
      </c>
      <c r="F19" s="10">
        <v>0</v>
      </c>
      <c r="G19" s="10">
        <v>0.20300000000000001</v>
      </c>
      <c r="H19" s="10">
        <v>32.181867068840802</v>
      </c>
      <c r="I19" s="10">
        <v>27.352814000000002</v>
      </c>
      <c r="J19" s="10">
        <v>1141.1293237758025</v>
      </c>
      <c r="K19" s="10">
        <v>10412.942638931489</v>
      </c>
      <c r="L19" s="11">
        <f t="shared" si="0"/>
        <v>59923.575186722337</v>
      </c>
      <c r="M19" s="8"/>
    </row>
    <row r="20" spans="2:17" x14ac:dyDescent="0.25">
      <c r="B20" s="5" t="s">
        <v>8</v>
      </c>
      <c r="C20" s="10">
        <v>2748.7283782450004</v>
      </c>
      <c r="D20" s="10">
        <v>1944.1322498049985</v>
      </c>
      <c r="E20" s="10">
        <v>2.6412792199999999</v>
      </c>
      <c r="F20" s="10">
        <v>0</v>
      </c>
      <c r="G20" s="10">
        <v>128.77244999999999</v>
      </c>
      <c r="H20" s="10">
        <v>88.889052060146042</v>
      </c>
      <c r="I20" s="10">
        <v>42.205842039999993</v>
      </c>
      <c r="J20" s="10">
        <v>1455.6537303099999</v>
      </c>
      <c r="K20" s="10">
        <v>1604.3348337499995</v>
      </c>
      <c r="L20" s="11">
        <f t="shared" si="0"/>
        <v>8015.3578154301449</v>
      </c>
      <c r="M20" s="8"/>
    </row>
    <row r="21" spans="2:17" x14ac:dyDescent="0.25">
      <c r="B21" s="4" t="s">
        <v>9</v>
      </c>
      <c r="C21" s="10">
        <v>114000.77790628889</v>
      </c>
      <c r="D21" s="10">
        <v>29065.456111343196</v>
      </c>
      <c r="E21" s="10">
        <v>151.80064744000006</v>
      </c>
      <c r="F21" s="10">
        <v>25.655374210000002</v>
      </c>
      <c r="G21" s="10">
        <v>16.965814999999989</v>
      </c>
      <c r="H21" s="10">
        <v>106.61428917000828</v>
      </c>
      <c r="I21" s="10">
        <v>9083.4518810600002</v>
      </c>
      <c r="J21" s="10">
        <v>6825.9314705224442</v>
      </c>
      <c r="K21" s="10">
        <v>13173.315303386404</v>
      </c>
      <c r="L21" s="11">
        <f t="shared" si="0"/>
        <v>172449.96879842094</v>
      </c>
      <c r="M21" s="8"/>
    </row>
    <row r="22" spans="2:17" x14ac:dyDescent="0.25">
      <c r="B22" s="4" t="s">
        <v>10</v>
      </c>
      <c r="C22" s="10">
        <v>7927.3232398368</v>
      </c>
      <c r="D22" s="10">
        <v>29926.477144257038</v>
      </c>
      <c r="E22" s="10">
        <v>292.86133967700005</v>
      </c>
      <c r="F22" s="10">
        <v>0</v>
      </c>
      <c r="G22" s="10">
        <v>285.345596</v>
      </c>
      <c r="H22" s="10">
        <v>0.95877804205025541</v>
      </c>
      <c r="I22" s="10">
        <v>44598.968233380023</v>
      </c>
      <c r="J22" s="10">
        <v>7893.2526179534989</v>
      </c>
      <c r="K22" s="10">
        <v>4021.2773917465174</v>
      </c>
      <c r="L22" s="11">
        <f t="shared" si="0"/>
        <v>94946.464340892941</v>
      </c>
      <c r="M22" s="8"/>
    </row>
    <row r="23" spans="2:17" x14ac:dyDescent="0.25">
      <c r="B23" s="3" t="s">
        <v>32</v>
      </c>
      <c r="C23" s="12">
        <f>SUM(C13:C22)</f>
        <v>264797.76328520093</v>
      </c>
      <c r="D23" s="12">
        <f t="shared" ref="D23:K23" si="1">SUM(D13:D22)</f>
        <v>119406.66275497389</v>
      </c>
      <c r="E23" s="12">
        <f t="shared" si="1"/>
        <v>1634.3332309619991</v>
      </c>
      <c r="F23" s="12">
        <f t="shared" si="1"/>
        <v>109788.52164245</v>
      </c>
      <c r="G23" s="12">
        <f t="shared" si="1"/>
        <v>25692.389718340004</v>
      </c>
      <c r="H23" s="12">
        <f t="shared" si="1"/>
        <v>704.21723092496609</v>
      </c>
      <c r="I23" s="12">
        <f t="shared" si="1"/>
        <v>54767.522497431688</v>
      </c>
      <c r="J23" s="12">
        <f t="shared" si="1"/>
        <v>91642.274497839826</v>
      </c>
      <c r="K23" s="12">
        <f t="shared" si="1"/>
        <v>77011.462028758906</v>
      </c>
      <c r="L23" s="12">
        <f>+SUM(L13:L22)</f>
        <v>745445.14688688226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8:F8"/>
    <mergeCell ref="B10:F10"/>
    <mergeCell ref="B7:F7"/>
    <mergeCell ref="B9:F9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B40A-EFE7-45DA-82C1-CB78818AE02F}">
  <dimension ref="B7:Q29"/>
  <sheetViews>
    <sheetView showGridLines="0" workbookViewId="0">
      <selection activeCell="K23" sqref="K23"/>
    </sheetView>
  </sheetViews>
  <sheetFormatPr baseColWidth="10"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2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15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31738.8475333813</v>
      </c>
      <c r="D13" s="10">
        <v>22428.636014856449</v>
      </c>
      <c r="E13" s="10">
        <v>341.89810702227419</v>
      </c>
      <c r="F13" s="10">
        <v>125335.2320399536</v>
      </c>
      <c r="G13" s="10">
        <v>27.81457420360432</v>
      </c>
      <c r="H13" s="10">
        <v>118.08871173613829</v>
      </c>
      <c r="I13" s="10">
        <v>1535.1532566453825</v>
      </c>
      <c r="J13" s="10">
        <v>95436.127683940766</v>
      </c>
      <c r="K13" s="10">
        <v>10505.565282086502</v>
      </c>
      <c r="L13" s="11">
        <f>SUM(C13:K13)</f>
        <v>287467.36320382601</v>
      </c>
      <c r="M13" s="8"/>
    </row>
    <row r="14" spans="2:13" x14ac:dyDescent="0.25">
      <c r="B14" s="4" t="s">
        <v>2</v>
      </c>
      <c r="C14" s="10">
        <v>18900.815383611876</v>
      </c>
      <c r="D14" s="10">
        <v>4635.6411778151341</v>
      </c>
      <c r="E14" s="10">
        <v>16.715426800000014</v>
      </c>
      <c r="F14" s="10">
        <v>2.7619062912035081E-3</v>
      </c>
      <c r="G14" s="10">
        <v>1.5613542660055273E-3</v>
      </c>
      <c r="H14" s="10">
        <v>1.3899067324186944</v>
      </c>
      <c r="I14" s="10">
        <v>105.92993481577159</v>
      </c>
      <c r="J14" s="10">
        <v>93.48629061203323</v>
      </c>
      <c r="K14" s="10">
        <v>2088.6493378420282</v>
      </c>
      <c r="L14" s="11">
        <f t="shared" ref="L14:L22" si="0">SUM(C14:K14)</f>
        <v>25842.631781489825</v>
      </c>
      <c r="M14" s="8"/>
    </row>
    <row r="15" spans="2:13" x14ac:dyDescent="0.25">
      <c r="B15" s="4" t="s">
        <v>3</v>
      </c>
      <c r="C15" s="10">
        <v>26245.019657296751</v>
      </c>
      <c r="D15" s="10">
        <v>7334.7290851012858</v>
      </c>
      <c r="E15" s="10">
        <v>9.7863689899999979</v>
      </c>
      <c r="F15" s="10">
        <v>3.1386033638964359</v>
      </c>
      <c r="G15" s="10">
        <v>1.7743077551641351</v>
      </c>
      <c r="H15" s="10">
        <v>16.377997476152018</v>
      </c>
      <c r="I15" s="10">
        <v>36.36688118852625</v>
      </c>
      <c r="J15" s="10">
        <v>154.40749241100204</v>
      </c>
      <c r="K15" s="10">
        <v>6555.5046417142212</v>
      </c>
      <c r="L15" s="11">
        <f t="shared" si="0"/>
        <v>40357.105035296998</v>
      </c>
      <c r="M15" s="8"/>
    </row>
    <row r="16" spans="2:13" x14ac:dyDescent="0.25">
      <c r="B16" s="4" t="s">
        <v>4</v>
      </c>
      <c r="C16" s="10">
        <v>27783.846435940475</v>
      </c>
      <c r="D16" s="10">
        <v>18346.641904329383</v>
      </c>
      <c r="E16" s="10">
        <v>236.54111949771143</v>
      </c>
      <c r="F16" s="10">
        <v>27.22438590139593</v>
      </c>
      <c r="G16" s="10">
        <v>26299.185823157164</v>
      </c>
      <c r="H16" s="10">
        <v>156.82748904241043</v>
      </c>
      <c r="I16" s="10">
        <v>168.02797584611707</v>
      </c>
      <c r="J16" s="10">
        <v>16046.603907435359</v>
      </c>
      <c r="K16" s="10">
        <v>31665.465267673593</v>
      </c>
      <c r="L16" s="11">
        <f t="shared" si="0"/>
        <v>120730.3643088236</v>
      </c>
      <c r="M16" s="8"/>
    </row>
    <row r="17" spans="2:17" x14ac:dyDescent="0.25">
      <c r="B17" s="4" t="s">
        <v>5</v>
      </c>
      <c r="C17" s="10">
        <v>4012.3497044652727</v>
      </c>
      <c r="D17" s="10">
        <v>1575.6987470992285</v>
      </c>
      <c r="E17" s="10">
        <v>648.19543133000195</v>
      </c>
      <c r="F17" s="10">
        <v>34.149743211012179</v>
      </c>
      <c r="G17" s="10">
        <v>19.29483520118265</v>
      </c>
      <c r="H17" s="10">
        <v>9.9739094687532628</v>
      </c>
      <c r="I17" s="10">
        <v>199.42237172771249</v>
      </c>
      <c r="J17" s="10">
        <v>1391.5690395827889</v>
      </c>
      <c r="K17" s="10">
        <v>2390.7578701585094</v>
      </c>
      <c r="L17" s="11">
        <f t="shared" si="0"/>
        <v>10281.411652244462</v>
      </c>
      <c r="M17" s="8"/>
    </row>
    <row r="18" spans="2:17" x14ac:dyDescent="0.25">
      <c r="B18" s="4" t="s">
        <v>6</v>
      </c>
      <c r="C18" s="10">
        <v>2517.5100811466305</v>
      </c>
      <c r="D18" s="10">
        <v>511.12672110488285</v>
      </c>
      <c r="E18" s="10">
        <v>5.7545724399999996</v>
      </c>
      <c r="F18" s="10">
        <v>3.6187708771573779</v>
      </c>
      <c r="G18" s="10">
        <v>4723.5028250365858</v>
      </c>
      <c r="H18" s="10">
        <v>103.58620739686921</v>
      </c>
      <c r="I18" s="10">
        <v>21.143963718278471</v>
      </c>
      <c r="J18" s="10">
        <v>10445.133503658793</v>
      </c>
      <c r="K18" s="10">
        <v>1962.0272147418032</v>
      </c>
      <c r="L18" s="11">
        <f t="shared" si="0"/>
        <v>20293.403860121001</v>
      </c>
      <c r="M18" s="8"/>
    </row>
    <row r="19" spans="2:17" x14ac:dyDescent="0.25">
      <c r="B19" s="4" t="s">
        <v>7</v>
      </c>
      <c r="C19" s="10">
        <v>38236.373671698049</v>
      </c>
      <c r="D19" s="10">
        <v>14421.269483147709</v>
      </c>
      <c r="E19" s="10">
        <v>9.7984622980039293E-2</v>
      </c>
      <c r="F19" s="10">
        <v>0.72058808773180316</v>
      </c>
      <c r="G19" s="10">
        <v>0.40736113618197878</v>
      </c>
      <c r="H19" s="10">
        <v>52.259501366650511</v>
      </c>
      <c r="I19" s="10">
        <v>4.7277937433809534</v>
      </c>
      <c r="J19" s="10">
        <v>923.92526350809749</v>
      </c>
      <c r="K19" s="10">
        <v>10336.467398212773</v>
      </c>
      <c r="L19" s="11">
        <f t="shared" si="0"/>
        <v>63976.24904552356</v>
      </c>
      <c r="M19" s="8"/>
    </row>
    <row r="20" spans="2:17" x14ac:dyDescent="0.25">
      <c r="B20" s="5" t="s">
        <v>8</v>
      </c>
      <c r="C20" s="10">
        <v>3261.9420187230849</v>
      </c>
      <c r="D20" s="10">
        <v>2209.2349909351419</v>
      </c>
      <c r="E20" s="10">
        <v>9.4022057700000001</v>
      </c>
      <c r="F20" s="10">
        <v>6.5306958344708912</v>
      </c>
      <c r="G20" s="10">
        <v>109.88825523649851</v>
      </c>
      <c r="H20" s="10">
        <v>98.159522199418802</v>
      </c>
      <c r="I20" s="10">
        <v>98.135260526283375</v>
      </c>
      <c r="J20" s="10">
        <v>1400.1658747295887</v>
      </c>
      <c r="K20" s="10">
        <v>1100.1195700829051</v>
      </c>
      <c r="L20" s="11">
        <f t="shared" si="0"/>
        <v>8293.5783940373931</v>
      </c>
      <c r="M20" s="8"/>
    </row>
    <row r="21" spans="2:17" x14ac:dyDescent="0.25">
      <c r="B21" s="4" t="s">
        <v>9</v>
      </c>
      <c r="C21" s="10">
        <v>122696.58256951165</v>
      </c>
      <c r="D21" s="10">
        <v>32393.411232866183</v>
      </c>
      <c r="E21" s="10">
        <v>143.33202514001431</v>
      </c>
      <c r="F21" s="10">
        <v>24.712423505338414</v>
      </c>
      <c r="G21" s="10">
        <v>0.819825235087</v>
      </c>
      <c r="H21" s="10">
        <v>39.912618206515617</v>
      </c>
      <c r="I21" s="10">
        <v>11996.20800458733</v>
      </c>
      <c r="J21" s="10">
        <v>5523.5256364274928</v>
      </c>
      <c r="K21" s="10">
        <v>15943.350335697603</v>
      </c>
      <c r="L21" s="11">
        <f t="shared" si="0"/>
        <v>188761.85467117722</v>
      </c>
      <c r="M21" s="8"/>
    </row>
    <row r="22" spans="2:17" x14ac:dyDescent="0.25">
      <c r="B22" s="4" t="s">
        <v>10</v>
      </c>
      <c r="C22" s="10">
        <v>9362.6901153029412</v>
      </c>
      <c r="D22" s="10">
        <v>36683.730811467016</v>
      </c>
      <c r="E22" s="10">
        <v>381.18127005701996</v>
      </c>
      <c r="F22" s="10">
        <v>17.750269717117185</v>
      </c>
      <c r="G22" s="10">
        <v>395.3545584142737</v>
      </c>
      <c r="H22" s="10">
        <v>116.15165075522076</v>
      </c>
      <c r="I22" s="10">
        <v>45449.949537831235</v>
      </c>
      <c r="J22" s="10">
        <v>14535.826490420157</v>
      </c>
      <c r="K22" s="10">
        <v>3510.0148070250543</v>
      </c>
      <c r="L22" s="11">
        <f t="shared" si="0"/>
        <v>110452.64951099004</v>
      </c>
      <c r="M22" s="8"/>
    </row>
    <row r="23" spans="2:17" x14ac:dyDescent="0.25">
      <c r="B23" s="3" t="s">
        <v>32</v>
      </c>
      <c r="C23" s="12">
        <f>SUM(C13:C22)</f>
        <v>284755.97717107798</v>
      </c>
      <c r="D23" s="12">
        <f t="shared" ref="D23:K23" si="1">SUM(D13:D22)</f>
        <v>140540.12016872241</v>
      </c>
      <c r="E23" s="12">
        <f t="shared" si="1"/>
        <v>1792.9045116700015</v>
      </c>
      <c r="F23" s="12">
        <f t="shared" si="1"/>
        <v>125453.08028235802</v>
      </c>
      <c r="G23" s="12">
        <f t="shared" si="1"/>
        <v>31578.043926730013</v>
      </c>
      <c r="H23" s="12">
        <f t="shared" si="1"/>
        <v>712.72751438054763</v>
      </c>
      <c r="I23" s="12">
        <f t="shared" si="1"/>
        <v>59615.064980630021</v>
      </c>
      <c r="J23" s="12">
        <f t="shared" si="1"/>
        <v>145950.77118272608</v>
      </c>
      <c r="K23" s="12">
        <f t="shared" si="1"/>
        <v>86057.921725234992</v>
      </c>
      <c r="L23" s="12">
        <f>+SUM(L13:L22)</f>
        <v>876456.61146353011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E3B99-6311-4949-A441-8BE423C6055F}">
  <dimension ref="B7:Q29"/>
  <sheetViews>
    <sheetView showGridLines="0" workbookViewId="0">
      <selection activeCell="C23" sqref="C23"/>
    </sheetView>
  </sheetViews>
  <sheetFormatPr baseColWidth="10"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16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38713.162845008519</v>
      </c>
      <c r="D13" s="10">
        <v>26539.465324694331</v>
      </c>
      <c r="E13" s="10">
        <v>435.64133995068369</v>
      </c>
      <c r="F13" s="10">
        <v>144491.17590889271</v>
      </c>
      <c r="G13" s="10">
        <v>22.412022851184844</v>
      </c>
      <c r="H13" s="10">
        <v>4.6759549509352922</v>
      </c>
      <c r="I13" s="10">
        <v>1542.375844145741</v>
      </c>
      <c r="J13" s="10">
        <v>45531.028376228562</v>
      </c>
      <c r="K13" s="10">
        <v>5446.1073978296317</v>
      </c>
      <c r="L13" s="11">
        <f>SUM(C13:K13)</f>
        <v>262726.04501455231</v>
      </c>
      <c r="M13" s="8"/>
    </row>
    <row r="14" spans="2:13" x14ac:dyDescent="0.25">
      <c r="B14" s="4" t="s">
        <v>2</v>
      </c>
      <c r="C14" s="10">
        <v>20357.602319471651</v>
      </c>
      <c r="D14" s="10">
        <v>5693.0286656326507</v>
      </c>
      <c r="E14" s="10">
        <v>25.147439800000001</v>
      </c>
      <c r="F14" s="10">
        <v>4.0250642870373297E-3</v>
      </c>
      <c r="G14" s="10">
        <v>2.320835417740546E-3</v>
      </c>
      <c r="H14" s="10">
        <v>7.3944880843912486E-2</v>
      </c>
      <c r="I14" s="10">
        <v>109.63642279823229</v>
      </c>
      <c r="J14" s="10">
        <v>172.83356839490924</v>
      </c>
      <c r="K14" s="10">
        <v>1983.0594162123855</v>
      </c>
      <c r="L14" s="11">
        <f t="shared" ref="L14:L22" si="0">SUM(C14:K14)</f>
        <v>28341.388123090379</v>
      </c>
      <c r="M14" s="8"/>
    </row>
    <row r="15" spans="2:13" x14ac:dyDescent="0.25">
      <c r="B15" s="4" t="s">
        <v>3</v>
      </c>
      <c r="C15" s="10">
        <v>28031.60417793108</v>
      </c>
      <c r="D15" s="10">
        <v>7033.990334563754</v>
      </c>
      <c r="E15" s="10">
        <v>12.274605149999999</v>
      </c>
      <c r="F15" s="10">
        <v>2.141950346299347</v>
      </c>
      <c r="G15" s="10">
        <v>1.2350397092395677</v>
      </c>
      <c r="H15" s="10">
        <v>0.76692778025891517</v>
      </c>
      <c r="I15" s="10">
        <v>465.04306811774023</v>
      </c>
      <c r="J15" s="10">
        <v>122.92779683266073</v>
      </c>
      <c r="K15" s="10">
        <v>6853.3734507337495</v>
      </c>
      <c r="L15" s="11">
        <f t="shared" si="0"/>
        <v>42523.357351164777</v>
      </c>
      <c r="M15" s="8"/>
    </row>
    <row r="16" spans="2:13" x14ac:dyDescent="0.25">
      <c r="B16" s="4" t="s">
        <v>4</v>
      </c>
      <c r="C16" s="10">
        <v>27880.367865148091</v>
      </c>
      <c r="D16" s="10">
        <v>12609.16827265438</v>
      </c>
      <c r="E16" s="10">
        <v>274.6511299571394</v>
      </c>
      <c r="F16" s="10">
        <v>15.713940314336782</v>
      </c>
      <c r="G16" s="10">
        <v>32945.105761078703</v>
      </c>
      <c r="H16" s="10">
        <v>322.56340273758599</v>
      </c>
      <c r="I16" s="10">
        <v>147.37101941226777</v>
      </c>
      <c r="J16" s="10">
        <v>10292.176910472414</v>
      </c>
      <c r="K16" s="10">
        <v>35433.594510887124</v>
      </c>
      <c r="L16" s="11">
        <f t="shared" si="0"/>
        <v>119920.71281266205</v>
      </c>
      <c r="M16" s="8"/>
    </row>
    <row r="17" spans="2:17" x14ac:dyDescent="0.25">
      <c r="B17" s="4" t="s">
        <v>5</v>
      </c>
      <c r="C17" s="10">
        <v>4738.1283459048773</v>
      </c>
      <c r="D17" s="10">
        <v>1561.401117596497</v>
      </c>
      <c r="E17" s="10">
        <v>572.64926038857527</v>
      </c>
      <c r="F17" s="10">
        <v>26.526936612616087</v>
      </c>
      <c r="G17" s="10">
        <v>15.295120710060722</v>
      </c>
      <c r="H17" s="10">
        <v>5.9535619812363976</v>
      </c>
      <c r="I17" s="10">
        <v>228.88835895598203</v>
      </c>
      <c r="J17" s="10">
        <v>469.93635450544014</v>
      </c>
      <c r="K17" s="10">
        <v>3151.6825075909283</v>
      </c>
      <c r="L17" s="11">
        <f t="shared" si="0"/>
        <v>10770.461564246212</v>
      </c>
      <c r="M17" s="8"/>
    </row>
    <row r="18" spans="2:17" x14ac:dyDescent="0.25">
      <c r="B18" s="4" t="s">
        <v>6</v>
      </c>
      <c r="C18" s="10">
        <v>3171.4633887852742</v>
      </c>
      <c r="D18" s="10">
        <v>514.0176492632296</v>
      </c>
      <c r="E18" s="10">
        <v>5.5108156300000006</v>
      </c>
      <c r="F18" s="10">
        <v>1.7334649733145726</v>
      </c>
      <c r="G18" s="10">
        <v>5862.401363782923</v>
      </c>
      <c r="H18" s="10">
        <v>167.76232377907036</v>
      </c>
      <c r="I18" s="10">
        <v>14.95744414040823</v>
      </c>
      <c r="J18" s="10">
        <v>13221.14359384931</v>
      </c>
      <c r="K18" s="10">
        <v>1416.2865053954276</v>
      </c>
      <c r="L18" s="11">
        <f t="shared" si="0"/>
        <v>24375.276549598955</v>
      </c>
      <c r="M18" s="8"/>
    </row>
    <row r="19" spans="2:17" x14ac:dyDescent="0.25">
      <c r="B19" s="4" t="s">
        <v>7</v>
      </c>
      <c r="C19" s="10">
        <v>42752.177453416705</v>
      </c>
      <c r="D19" s="10">
        <v>21047.958972947537</v>
      </c>
      <c r="E19" s="10">
        <v>1.2125818614481432</v>
      </c>
      <c r="F19" s="10">
        <v>0.52250792981124317</v>
      </c>
      <c r="G19" s="10">
        <v>0.30127591091192374</v>
      </c>
      <c r="H19" s="10">
        <v>189.20807466275477</v>
      </c>
      <c r="I19" s="10">
        <v>9.6887007241566998</v>
      </c>
      <c r="J19" s="10">
        <v>1270.6618705446804</v>
      </c>
      <c r="K19" s="10">
        <v>9839.9306954880594</v>
      </c>
      <c r="L19" s="11">
        <f t="shared" si="0"/>
        <v>75111.662133486068</v>
      </c>
      <c r="M19" s="8"/>
    </row>
    <row r="20" spans="2:17" x14ac:dyDescent="0.25">
      <c r="B20" s="5" t="s">
        <v>8</v>
      </c>
      <c r="C20" s="10">
        <v>3000.1596345838079</v>
      </c>
      <c r="D20" s="10">
        <v>1084.9915611264121</v>
      </c>
      <c r="E20" s="10">
        <v>13.511023160000001</v>
      </c>
      <c r="F20" s="10">
        <v>2.8034154154005542</v>
      </c>
      <c r="G20" s="10">
        <v>110.64991669185304</v>
      </c>
      <c r="H20" s="10">
        <v>1.7167175288736356</v>
      </c>
      <c r="I20" s="10">
        <v>99.480410684463692</v>
      </c>
      <c r="J20" s="10">
        <v>1510.2104053114751</v>
      </c>
      <c r="K20" s="10">
        <v>591.95294262294169</v>
      </c>
      <c r="L20" s="11">
        <f t="shared" si="0"/>
        <v>6415.476027125228</v>
      </c>
      <c r="M20" s="8"/>
    </row>
    <row r="21" spans="2:17" x14ac:dyDescent="0.25">
      <c r="B21" s="4" t="s">
        <v>9</v>
      </c>
      <c r="C21" s="10">
        <v>120096.49468505404</v>
      </c>
      <c r="D21" s="10">
        <v>38061.270559824057</v>
      </c>
      <c r="E21" s="10">
        <v>199.57287010286055</v>
      </c>
      <c r="F21" s="10">
        <v>7.8737007202882703</v>
      </c>
      <c r="G21" s="10">
        <v>0.46116792686679908</v>
      </c>
      <c r="H21" s="10">
        <v>26.774971413258356</v>
      </c>
      <c r="I21" s="10">
        <v>390.14530386899821</v>
      </c>
      <c r="J21" s="10">
        <v>28729.579968271544</v>
      </c>
      <c r="K21" s="10">
        <v>21476.288906280552</v>
      </c>
      <c r="L21" s="11">
        <f t="shared" si="0"/>
        <v>208988.46213346248</v>
      </c>
      <c r="M21" s="8"/>
    </row>
    <row r="22" spans="2:17" x14ac:dyDescent="0.25">
      <c r="B22" s="4" t="s">
        <v>10</v>
      </c>
      <c r="C22" s="10">
        <v>8677.3874585790691</v>
      </c>
      <c r="D22" s="10">
        <v>37547.556366939956</v>
      </c>
      <c r="E22" s="10">
        <v>218.55823069812521</v>
      </c>
      <c r="F22" s="10">
        <v>4.295725284603126</v>
      </c>
      <c r="G22" s="10">
        <v>443.41080802041967</v>
      </c>
      <c r="H22" s="10">
        <v>398.24672174819534</v>
      </c>
      <c r="I22" s="10">
        <v>185225.45979371571</v>
      </c>
      <c r="J22" s="10">
        <v>13551.514075033299</v>
      </c>
      <c r="K22" s="10">
        <v>2465.7588072152002</v>
      </c>
      <c r="L22" s="11">
        <f t="shared" si="0"/>
        <v>248532.18798723459</v>
      </c>
      <c r="M22" s="8"/>
    </row>
    <row r="23" spans="2:17" x14ac:dyDescent="0.25">
      <c r="B23" s="3" t="s">
        <v>32</v>
      </c>
      <c r="C23" s="12">
        <f>SUM(C13:C22)</f>
        <v>297418.54817388311</v>
      </c>
      <c r="D23" s="12">
        <f t="shared" ref="D23:K23" si="1">SUM(D13:D22)</f>
        <v>151692.84882524281</v>
      </c>
      <c r="E23" s="12">
        <f t="shared" si="1"/>
        <v>1758.7292966988323</v>
      </c>
      <c r="F23" s="12">
        <f t="shared" si="1"/>
        <v>144552.79157555368</v>
      </c>
      <c r="G23" s="12">
        <f t="shared" si="1"/>
        <v>39401.274797517581</v>
      </c>
      <c r="H23" s="12">
        <f t="shared" si="1"/>
        <v>1117.742601463013</v>
      </c>
      <c r="I23" s="12">
        <f t="shared" si="1"/>
        <v>188233.04636656371</v>
      </c>
      <c r="J23" s="12">
        <f t="shared" si="1"/>
        <v>114872.01291944429</v>
      </c>
      <c r="K23" s="12">
        <f t="shared" si="1"/>
        <v>88658.035140256005</v>
      </c>
      <c r="L23" s="12">
        <f>+SUM(L13:L22)</f>
        <v>1027705.0296966232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1ED-A77E-4648-BA60-644F385ED6CC}">
  <dimension ref="B7:Q29"/>
  <sheetViews>
    <sheetView showGridLines="0" workbookViewId="0">
      <selection activeCell="H14" sqref="H14"/>
    </sheetView>
  </sheetViews>
  <sheetFormatPr baseColWidth="10"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4.7109375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17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34622.142003018686</v>
      </c>
      <c r="D13" s="10">
        <v>26554.308797081238</v>
      </c>
      <c r="E13" s="10">
        <v>388.48785692889146</v>
      </c>
      <c r="F13" s="10">
        <v>168113.64699382262</v>
      </c>
      <c r="G13" s="10">
        <v>16.477646622414483</v>
      </c>
      <c r="H13" s="10">
        <v>250.82428013508252</v>
      </c>
      <c r="I13" s="10">
        <v>709.16231123418686</v>
      </c>
      <c r="J13" s="10">
        <v>9880.9929232248887</v>
      </c>
      <c r="K13" s="10">
        <v>5990.5181082186555</v>
      </c>
      <c r="L13" s="11">
        <f>SUM(C13:K13)</f>
        <v>246526.56092028666</v>
      </c>
      <c r="M13" s="8"/>
    </row>
    <row r="14" spans="2:13" x14ac:dyDescent="0.25">
      <c r="B14" s="4" t="s">
        <v>2</v>
      </c>
      <c r="C14" s="10">
        <v>21811.389943481314</v>
      </c>
      <c r="D14" s="10">
        <v>5131.6118326240248</v>
      </c>
      <c r="E14" s="10">
        <v>6.7812524499794691</v>
      </c>
      <c r="F14" s="10">
        <v>1.3831623682382725</v>
      </c>
      <c r="G14" s="10">
        <v>3.169190908356153E-3</v>
      </c>
      <c r="H14" s="10">
        <v>1.654898229899203</v>
      </c>
      <c r="I14" s="10">
        <v>109.56683859797685</v>
      </c>
      <c r="J14" s="10">
        <v>338.59944444891215</v>
      </c>
      <c r="K14" s="10">
        <v>2411.5397000387329</v>
      </c>
      <c r="L14" s="11">
        <f t="shared" ref="L14:L22" si="0">SUM(C14:K14)</f>
        <v>29812.530241429988</v>
      </c>
      <c r="M14" s="8"/>
    </row>
    <row r="15" spans="2:13" x14ac:dyDescent="0.25">
      <c r="B15" s="4" t="s">
        <v>3</v>
      </c>
      <c r="C15" s="10">
        <v>31521.101466637665</v>
      </c>
      <c r="D15" s="10">
        <v>12652.238544913578</v>
      </c>
      <c r="E15" s="10">
        <v>16.333074114073177</v>
      </c>
      <c r="F15" s="10">
        <v>4.7029900315400397</v>
      </c>
      <c r="G15" s="10">
        <v>0.97751719436985429</v>
      </c>
      <c r="H15" s="10">
        <v>2.0281757700948901</v>
      </c>
      <c r="I15" s="10">
        <v>35.619815249068907</v>
      </c>
      <c r="J15" s="10">
        <v>104.22715541913854</v>
      </c>
      <c r="K15" s="10">
        <v>4102.8652999804981</v>
      </c>
      <c r="L15" s="11">
        <f t="shared" si="0"/>
        <v>48440.094039310025</v>
      </c>
      <c r="M15" s="8"/>
    </row>
    <row r="16" spans="2:13" x14ac:dyDescent="0.25">
      <c r="B16" s="4" t="s">
        <v>4</v>
      </c>
      <c r="C16" s="10">
        <v>27326.922653104248</v>
      </c>
      <c r="D16" s="10">
        <v>21988.656454586722</v>
      </c>
      <c r="E16" s="10">
        <v>476.13879520155979</v>
      </c>
      <c r="F16" s="10">
        <v>107.95033132348298</v>
      </c>
      <c r="G16" s="10">
        <v>60816.495489927132</v>
      </c>
      <c r="H16" s="10">
        <v>88.752130262712853</v>
      </c>
      <c r="I16" s="10">
        <v>186.48143339880218</v>
      </c>
      <c r="J16" s="10">
        <v>10535.814889024945</v>
      </c>
      <c r="K16" s="10">
        <v>51820.056272911876</v>
      </c>
      <c r="L16" s="11">
        <f t="shared" si="0"/>
        <v>173347.26844974147</v>
      </c>
      <c r="M16" s="8"/>
    </row>
    <row r="17" spans="2:17" x14ac:dyDescent="0.25">
      <c r="B17" s="4" t="s">
        <v>5</v>
      </c>
      <c r="C17" s="10">
        <v>6230.6146107364566</v>
      </c>
      <c r="D17" s="10">
        <v>2192.5739983932249</v>
      </c>
      <c r="E17" s="10">
        <v>774.44368682091965</v>
      </c>
      <c r="F17" s="10">
        <v>21.046303602195028</v>
      </c>
      <c r="G17" s="10">
        <v>13.560822821503628</v>
      </c>
      <c r="H17" s="10">
        <v>28.10388992113505</v>
      </c>
      <c r="I17" s="10">
        <v>306.69314035302449</v>
      </c>
      <c r="J17" s="10">
        <v>1076.7220760529558</v>
      </c>
      <c r="K17" s="10">
        <v>4624.3519519231886</v>
      </c>
      <c r="L17" s="11">
        <f t="shared" si="0"/>
        <v>15268.110480624606</v>
      </c>
      <c r="M17" s="8"/>
    </row>
    <row r="18" spans="2:17" x14ac:dyDescent="0.25">
      <c r="B18" s="4" t="s">
        <v>6</v>
      </c>
      <c r="C18" s="10">
        <v>2866.3487657506876</v>
      </c>
      <c r="D18" s="10">
        <v>1265.9708837359137</v>
      </c>
      <c r="E18" s="10">
        <v>90.03437013034052</v>
      </c>
      <c r="F18" s="10">
        <v>19.543518413163365</v>
      </c>
      <c r="G18" s="10">
        <v>5181.2471653432558</v>
      </c>
      <c r="H18" s="10">
        <v>472.19634153997185</v>
      </c>
      <c r="I18" s="10">
        <v>21.370184076661733</v>
      </c>
      <c r="J18" s="10">
        <v>13329.886614662726</v>
      </c>
      <c r="K18" s="10">
        <v>895.04211392933394</v>
      </c>
      <c r="L18" s="11">
        <f t="shared" si="0"/>
        <v>24141.639957582054</v>
      </c>
      <c r="M18" s="8"/>
    </row>
    <row r="19" spans="2:17" x14ac:dyDescent="0.25">
      <c r="B19" s="4" t="s">
        <v>7</v>
      </c>
      <c r="C19" s="10">
        <v>50104.729658417316</v>
      </c>
      <c r="D19" s="10">
        <v>64164.81837772912</v>
      </c>
      <c r="E19" s="10">
        <v>1559.3330993322222</v>
      </c>
      <c r="F19" s="10">
        <v>317.40910997052782</v>
      </c>
      <c r="G19" s="10">
        <v>0.28837696033261945</v>
      </c>
      <c r="H19" s="10">
        <v>1417.2906599597745</v>
      </c>
      <c r="I19" s="10">
        <v>35.980290695061917</v>
      </c>
      <c r="J19" s="10">
        <v>3136.8293190009999</v>
      </c>
      <c r="K19" s="10">
        <v>5500.5167326888004</v>
      </c>
      <c r="L19" s="11">
        <f t="shared" si="0"/>
        <v>126237.19562475417</v>
      </c>
      <c r="M19" s="8"/>
    </row>
    <row r="20" spans="2:17" x14ac:dyDescent="0.25">
      <c r="B20" s="5" t="s">
        <v>8</v>
      </c>
      <c r="C20" s="10">
        <v>3627.525159683908</v>
      </c>
      <c r="D20" s="10">
        <v>1549.729007511952</v>
      </c>
      <c r="E20" s="10">
        <v>13.211881759111916</v>
      </c>
      <c r="F20" s="10">
        <v>5.2947133413573955</v>
      </c>
      <c r="G20" s="10">
        <v>111.50231031349382</v>
      </c>
      <c r="H20" s="10">
        <v>22.708196236368138</v>
      </c>
      <c r="I20" s="10">
        <v>110.72259934204365</v>
      </c>
      <c r="J20" s="10">
        <v>1490.0358844010734</v>
      </c>
      <c r="K20" s="10">
        <v>1035.3360305406936</v>
      </c>
      <c r="L20" s="11">
        <f t="shared" si="0"/>
        <v>7966.0657831300014</v>
      </c>
      <c r="M20" s="8"/>
    </row>
    <row r="21" spans="2:17" x14ac:dyDescent="0.25">
      <c r="B21" s="4" t="s">
        <v>9</v>
      </c>
      <c r="C21" s="10">
        <v>130067.40256860538</v>
      </c>
      <c r="D21" s="10">
        <v>36143.871963418198</v>
      </c>
      <c r="E21" s="10">
        <v>104.27294678192474</v>
      </c>
      <c r="F21" s="10">
        <v>21.794626163639069</v>
      </c>
      <c r="G21" s="10">
        <v>0.42084501152234532</v>
      </c>
      <c r="H21" s="10">
        <v>446.84140786373865</v>
      </c>
      <c r="I21" s="10">
        <v>383.62360165999394</v>
      </c>
      <c r="J21" s="10">
        <v>5558.3867880993439</v>
      </c>
      <c r="K21" s="10">
        <v>12345.88649150618</v>
      </c>
      <c r="L21" s="11">
        <f t="shared" si="0"/>
        <v>185072.5012391099</v>
      </c>
      <c r="M21" s="8"/>
    </row>
    <row r="22" spans="2:17" x14ac:dyDescent="0.25">
      <c r="B22" s="4" t="s">
        <v>10</v>
      </c>
      <c r="C22" s="10">
        <v>10174.648853138404</v>
      </c>
      <c r="D22" s="10">
        <v>44700.627973667455</v>
      </c>
      <c r="E22" s="10">
        <v>236.86828601327036</v>
      </c>
      <c r="F22" s="10">
        <v>9.878098272226012</v>
      </c>
      <c r="G22" s="10">
        <v>520.0512166255271</v>
      </c>
      <c r="H22" s="10">
        <v>5.4656527977628624</v>
      </c>
      <c r="I22" s="10">
        <v>91847.550871293177</v>
      </c>
      <c r="J22" s="10">
        <v>12798.39077034382</v>
      </c>
      <c r="K22" s="10">
        <v>3431.2082277515265</v>
      </c>
      <c r="L22" s="11">
        <f t="shared" si="0"/>
        <v>163724.68994990317</v>
      </c>
      <c r="M22" s="8"/>
    </row>
    <row r="23" spans="2:17" x14ac:dyDescent="0.25">
      <c r="B23" s="3" t="s">
        <v>32</v>
      </c>
      <c r="C23" s="12">
        <f>SUM(C13:C22)</f>
        <v>318352.82568257407</v>
      </c>
      <c r="D23" s="12">
        <f t="shared" ref="D23:K23" si="1">SUM(D13:D22)</f>
        <v>216344.40783366145</v>
      </c>
      <c r="E23" s="12">
        <f t="shared" si="1"/>
        <v>3665.9052495322935</v>
      </c>
      <c r="F23" s="12">
        <f t="shared" si="1"/>
        <v>168622.64984730899</v>
      </c>
      <c r="G23" s="12">
        <f t="shared" si="1"/>
        <v>66661.024560010454</v>
      </c>
      <c r="H23" s="12">
        <f t="shared" si="1"/>
        <v>2735.8656327165404</v>
      </c>
      <c r="I23" s="12">
        <f t="shared" si="1"/>
        <v>93746.771085899993</v>
      </c>
      <c r="J23" s="12">
        <f t="shared" si="1"/>
        <v>58249.885864678814</v>
      </c>
      <c r="K23" s="12">
        <f t="shared" si="1"/>
        <v>92157.320929489506</v>
      </c>
      <c r="L23" s="12">
        <f>SUM(L13:L22)</f>
        <v>1020536.656685872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A2DD-7846-47CC-96D0-BC033FFA4162}">
  <dimension ref="B7:Q29"/>
  <sheetViews>
    <sheetView showGridLines="0" workbookViewId="0">
      <selection activeCell="F11" sqref="F11"/>
    </sheetView>
  </sheetViews>
  <sheetFormatPr baseColWidth="10"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18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47624.240262087784</v>
      </c>
      <c r="D13" s="10">
        <v>24358.526775589813</v>
      </c>
      <c r="E13" s="10">
        <v>438.17994407450794</v>
      </c>
      <c r="F13" s="10">
        <v>178372.16846659157</v>
      </c>
      <c r="G13" s="10">
        <v>15.251380509957135</v>
      </c>
      <c r="H13" s="10">
        <v>62.436829817204853</v>
      </c>
      <c r="I13" s="10">
        <v>1168.9997473923568</v>
      </c>
      <c r="J13" s="10">
        <v>35569.123043136642</v>
      </c>
      <c r="K13" s="10">
        <v>10196.858056195577</v>
      </c>
      <c r="L13" s="11">
        <f>SUM(C13:K13)</f>
        <v>297805.78450539545</v>
      </c>
      <c r="M13" s="8"/>
    </row>
    <row r="14" spans="2:13" x14ac:dyDescent="0.25">
      <c r="B14" s="4" t="s">
        <v>2</v>
      </c>
      <c r="C14" s="10">
        <v>26099.183377190453</v>
      </c>
      <c r="D14" s="10">
        <v>6091.4730359607647</v>
      </c>
      <c r="E14" s="10">
        <v>6.554114471376205</v>
      </c>
      <c r="F14" s="10">
        <v>0.81887960325005948</v>
      </c>
      <c r="G14" s="10">
        <v>1.9446637015953821E-4</v>
      </c>
      <c r="H14" s="10">
        <v>7.3799873465148096</v>
      </c>
      <c r="I14" s="10">
        <v>120.4342707969748</v>
      </c>
      <c r="J14" s="10">
        <v>117.26926174684395</v>
      </c>
      <c r="K14" s="10">
        <v>3203.2492055761913</v>
      </c>
      <c r="L14" s="11">
        <f t="shared" ref="L14:L22" si="0">SUM(C14:K14)</f>
        <v>35646.362327158742</v>
      </c>
      <c r="M14" s="8"/>
    </row>
    <row r="15" spans="2:13" x14ac:dyDescent="0.25">
      <c r="B15" s="4" t="s">
        <v>3</v>
      </c>
      <c r="C15" s="10">
        <v>35376.298112118609</v>
      </c>
      <c r="D15" s="10">
        <v>10819.697491482582</v>
      </c>
      <c r="E15" s="10">
        <v>13.972455591545042</v>
      </c>
      <c r="F15" s="10">
        <v>2.7750793750734593</v>
      </c>
      <c r="G15" s="10">
        <v>0.97577905410564436</v>
      </c>
      <c r="H15" s="10">
        <v>143.88946988021075</v>
      </c>
      <c r="I15" s="10">
        <v>64.017862181923718</v>
      </c>
      <c r="J15" s="10">
        <v>146.35873902727769</v>
      </c>
      <c r="K15" s="10">
        <v>3226.7126844586751</v>
      </c>
      <c r="L15" s="11">
        <f t="shared" si="0"/>
        <v>49794.697673170005</v>
      </c>
      <c r="M15" s="8"/>
    </row>
    <row r="16" spans="2:13" x14ac:dyDescent="0.25">
      <c r="B16" s="4" t="s">
        <v>4</v>
      </c>
      <c r="C16" s="10">
        <v>43753.980758809623</v>
      </c>
      <c r="D16" s="10">
        <v>19381.306041599128</v>
      </c>
      <c r="E16" s="10">
        <v>728.52664392523525</v>
      </c>
      <c r="F16" s="10">
        <v>107.31636388459627</v>
      </c>
      <c r="G16" s="10">
        <v>124335.61050130241</v>
      </c>
      <c r="H16" s="10">
        <v>108.36777691840598</v>
      </c>
      <c r="I16" s="10">
        <v>1913.5241079643711</v>
      </c>
      <c r="J16" s="10">
        <v>18218.855354352334</v>
      </c>
      <c r="K16" s="10">
        <v>62337.285804284809</v>
      </c>
      <c r="L16" s="11">
        <f t="shared" si="0"/>
        <v>270884.77335304086</v>
      </c>
      <c r="M16" s="8"/>
    </row>
    <row r="17" spans="2:17" x14ac:dyDescent="0.25">
      <c r="B17" s="4" t="s">
        <v>5</v>
      </c>
      <c r="C17" s="10">
        <v>6672.2357656846862</v>
      </c>
      <c r="D17" s="10">
        <v>3022.7857656027491</v>
      </c>
      <c r="E17" s="10">
        <v>760.24805416193021</v>
      </c>
      <c r="F17" s="10">
        <v>16.867357265860214</v>
      </c>
      <c r="G17" s="10">
        <v>14.932956896038281</v>
      </c>
      <c r="H17" s="10">
        <v>27.287258232308872</v>
      </c>
      <c r="I17" s="10">
        <v>312.58275763710731</v>
      </c>
      <c r="J17" s="10">
        <v>2221.1794167188132</v>
      </c>
      <c r="K17" s="10">
        <v>5505.3686664541483</v>
      </c>
      <c r="L17" s="11">
        <f t="shared" si="0"/>
        <v>18553.48799865364</v>
      </c>
      <c r="M17" s="8"/>
    </row>
    <row r="18" spans="2:17" x14ac:dyDescent="0.25">
      <c r="B18" s="4" t="s">
        <v>6</v>
      </c>
      <c r="C18" s="10">
        <v>1461.8244063961008</v>
      </c>
      <c r="D18" s="10">
        <v>626.00847389402031</v>
      </c>
      <c r="E18" s="10">
        <v>66.455712906548555</v>
      </c>
      <c r="F18" s="10">
        <v>9.5597222919374634</v>
      </c>
      <c r="G18" s="10">
        <v>6641.2327323029122</v>
      </c>
      <c r="H18" s="10">
        <v>90.839194859640429</v>
      </c>
      <c r="I18" s="10">
        <v>94.688519662255288</v>
      </c>
      <c r="J18" s="10">
        <v>16658.926493022987</v>
      </c>
      <c r="K18" s="10">
        <v>6484.4192929339015</v>
      </c>
      <c r="L18" s="11">
        <f t="shared" si="0"/>
        <v>32133.9545482703</v>
      </c>
      <c r="M18" s="8"/>
    </row>
    <row r="19" spans="2:17" x14ac:dyDescent="0.25">
      <c r="B19" s="4" t="s">
        <v>7</v>
      </c>
      <c r="C19" s="10">
        <v>51815.064125690791</v>
      </c>
      <c r="D19" s="10">
        <v>27224.362294601993</v>
      </c>
      <c r="E19" s="10">
        <v>1291.3594211830377</v>
      </c>
      <c r="F19" s="10">
        <v>161.57363858978056</v>
      </c>
      <c r="G19" s="10">
        <v>0.27073810224489248</v>
      </c>
      <c r="H19" s="10">
        <v>136.20598397658614</v>
      </c>
      <c r="I19" s="10">
        <v>1513.0593844090758</v>
      </c>
      <c r="J19" s="10">
        <v>6624.8782707478704</v>
      </c>
      <c r="K19" s="10">
        <v>6882.517907151373</v>
      </c>
      <c r="L19" s="11">
        <f t="shared" si="0"/>
        <v>95649.291764452748</v>
      </c>
      <c r="M19" s="8"/>
    </row>
    <row r="20" spans="2:17" x14ac:dyDescent="0.25">
      <c r="B20" s="5" t="s">
        <v>8</v>
      </c>
      <c r="C20" s="10">
        <v>3966.537196402157</v>
      </c>
      <c r="D20" s="10">
        <v>1886.8741398344075</v>
      </c>
      <c r="E20" s="10">
        <v>11.195672421227819</v>
      </c>
      <c r="F20" s="10">
        <v>4.3112709424872548</v>
      </c>
      <c r="G20" s="10">
        <v>198.10007315516458</v>
      </c>
      <c r="H20" s="10">
        <v>14.197850335742743</v>
      </c>
      <c r="I20" s="10">
        <v>135.95883361580979</v>
      </c>
      <c r="J20" s="10">
        <v>1990.9887099626155</v>
      </c>
      <c r="K20" s="10">
        <v>1698.4224555039002</v>
      </c>
      <c r="L20" s="11">
        <f t="shared" si="0"/>
        <v>9906.586202173512</v>
      </c>
      <c r="M20" s="8"/>
    </row>
    <row r="21" spans="2:17" x14ac:dyDescent="0.25">
      <c r="B21" s="4" t="s">
        <v>9</v>
      </c>
      <c r="C21" s="10">
        <v>163750.35072070712</v>
      </c>
      <c r="D21" s="10">
        <v>49490.097384461427</v>
      </c>
      <c r="E21" s="10">
        <v>393.85544990899655</v>
      </c>
      <c r="F21" s="10">
        <v>49.704557388054305</v>
      </c>
      <c r="G21" s="10">
        <v>0.48143373186116606</v>
      </c>
      <c r="H21" s="10">
        <v>135.98273884801293</v>
      </c>
      <c r="I21" s="10">
        <v>744.44903455647818</v>
      </c>
      <c r="J21" s="10">
        <v>8502.9561049579788</v>
      </c>
      <c r="K21" s="10">
        <v>15460.139529425061</v>
      </c>
      <c r="L21" s="11">
        <f t="shared" si="0"/>
        <v>238528.01695398503</v>
      </c>
      <c r="M21" s="8"/>
    </row>
    <row r="22" spans="2:17" x14ac:dyDescent="0.25">
      <c r="B22" s="4" t="s">
        <v>10</v>
      </c>
      <c r="C22" s="10">
        <v>13410.777232185093</v>
      </c>
      <c r="D22" s="10">
        <v>53702.685514430596</v>
      </c>
      <c r="E22" s="10">
        <v>301.16384049263274</v>
      </c>
      <c r="F22" s="10">
        <v>7.1151491703038277</v>
      </c>
      <c r="G22" s="10">
        <v>234.30643934258427</v>
      </c>
      <c r="H22" s="10">
        <v>45.338071866529617</v>
      </c>
      <c r="I22" s="10">
        <v>101407.0163316688</v>
      </c>
      <c r="J22" s="10">
        <v>8107.2472412190373</v>
      </c>
      <c r="K22" s="10">
        <v>7143.0712414652717</v>
      </c>
      <c r="L22" s="11">
        <f t="shared" si="0"/>
        <v>184358.72106184089</v>
      </c>
      <c r="M22" s="8"/>
    </row>
    <row r="23" spans="2:17" x14ac:dyDescent="0.25">
      <c r="B23" s="3" t="s">
        <v>32</v>
      </c>
      <c r="C23" s="12">
        <f>SUM(C13:C22)</f>
        <v>393930.4919572724</v>
      </c>
      <c r="D23" s="12">
        <f t="shared" ref="D23:K23" si="1">SUM(D13:D22)</f>
        <v>196603.8169174575</v>
      </c>
      <c r="E23" s="12">
        <f t="shared" si="1"/>
        <v>4011.5113091370376</v>
      </c>
      <c r="F23" s="12">
        <f t="shared" si="1"/>
        <v>178732.21048510296</v>
      </c>
      <c r="G23" s="12">
        <f t="shared" si="1"/>
        <v>131441.16222886366</v>
      </c>
      <c r="H23" s="12">
        <f t="shared" si="1"/>
        <v>771.92516208115705</v>
      </c>
      <c r="I23" s="12">
        <f t="shared" si="1"/>
        <v>107474.73084988515</v>
      </c>
      <c r="J23" s="12">
        <f t="shared" si="1"/>
        <v>98157.782634892414</v>
      </c>
      <c r="K23" s="12">
        <f t="shared" si="1"/>
        <v>122138.04484344889</v>
      </c>
      <c r="L23" s="12">
        <f>+SUM(L13:L22)</f>
        <v>1233261.6763881412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2FCF-300B-4081-BAE5-EC6C4AFCA4C4}">
  <dimension ref="B7:Q29"/>
  <sheetViews>
    <sheetView showGridLines="0" workbookViewId="0">
      <selection activeCell="L24" sqref="L24"/>
    </sheetView>
  </sheetViews>
  <sheetFormatPr baseColWidth="10"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19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50437.580140661477</v>
      </c>
      <c r="D13" s="10">
        <v>33786.256274010942</v>
      </c>
      <c r="E13" s="10">
        <v>173.23474996915076</v>
      </c>
      <c r="F13" s="10">
        <v>213756.17956297373</v>
      </c>
      <c r="G13" s="10">
        <v>45.209415393224631</v>
      </c>
      <c r="H13" s="10">
        <v>91.946517632971791</v>
      </c>
      <c r="I13" s="10">
        <v>1272.8674850987018</v>
      </c>
      <c r="J13" s="10">
        <v>40652.967935689827</v>
      </c>
      <c r="K13" s="10">
        <v>11135.847998631962</v>
      </c>
      <c r="L13" s="11">
        <f>SUM(C13:K13)</f>
        <v>351352.09008006204</v>
      </c>
      <c r="M13" s="8"/>
    </row>
    <row r="14" spans="2:13" x14ac:dyDescent="0.25">
      <c r="B14" s="4" t="s">
        <v>2</v>
      </c>
      <c r="C14" s="10">
        <v>33093.625026475383</v>
      </c>
      <c r="D14" s="10">
        <v>7073.8182548646964</v>
      </c>
      <c r="E14" s="10">
        <v>2.0474545297885389</v>
      </c>
      <c r="F14" s="10">
        <v>0.36199674947176386</v>
      </c>
      <c r="G14" s="10">
        <v>3.8423281858307921E-5</v>
      </c>
      <c r="H14" s="10">
        <v>1.1342855232425393</v>
      </c>
      <c r="I14" s="10">
        <v>60.959966417497533</v>
      </c>
      <c r="J14" s="10">
        <v>126.09131031591778</v>
      </c>
      <c r="K14" s="10">
        <v>5011.455680156465</v>
      </c>
      <c r="L14" s="11">
        <f t="shared" ref="L14:L22" si="0">SUM(C14:K14)</f>
        <v>45369.494013455755</v>
      </c>
      <c r="M14" s="8"/>
    </row>
    <row r="15" spans="2:13" x14ac:dyDescent="0.25">
      <c r="B15" s="4" t="s">
        <v>3</v>
      </c>
      <c r="C15" s="10">
        <v>43352.733991904111</v>
      </c>
      <c r="D15" s="10">
        <v>11715.578237100937</v>
      </c>
      <c r="E15" s="10">
        <v>5.4123055112250231</v>
      </c>
      <c r="F15" s="10">
        <v>1.4806435500468285</v>
      </c>
      <c r="G15" s="10">
        <v>0.9184777381721656</v>
      </c>
      <c r="H15" s="10">
        <v>2.541783248511976</v>
      </c>
      <c r="I15" s="10">
        <v>248.97385187578905</v>
      </c>
      <c r="J15" s="10">
        <v>301.98127302338935</v>
      </c>
      <c r="K15" s="10">
        <v>5617.6615653075833</v>
      </c>
      <c r="L15" s="11">
        <f t="shared" si="0"/>
        <v>61247.28212925978</v>
      </c>
      <c r="M15" s="8"/>
    </row>
    <row r="16" spans="2:13" x14ac:dyDescent="0.25">
      <c r="B16" s="4" t="s">
        <v>4</v>
      </c>
      <c r="C16" s="10">
        <v>52365.474798939285</v>
      </c>
      <c r="D16" s="10">
        <v>22281.261192512415</v>
      </c>
      <c r="E16" s="10">
        <v>264.30036394092332</v>
      </c>
      <c r="F16" s="10">
        <v>51.863406887113648</v>
      </c>
      <c r="G16" s="10">
        <v>95389.417509839579</v>
      </c>
      <c r="H16" s="10">
        <v>110.61895532954054</v>
      </c>
      <c r="I16" s="10">
        <v>1163.6534202027585</v>
      </c>
      <c r="J16" s="10">
        <v>9675.8902113442145</v>
      </c>
      <c r="K16" s="10">
        <v>88430.553868011615</v>
      </c>
      <c r="L16" s="11">
        <f t="shared" si="0"/>
        <v>269733.03372700745</v>
      </c>
      <c r="M16" s="8"/>
    </row>
    <row r="17" spans="2:17" x14ac:dyDescent="0.25">
      <c r="B17" s="4" t="s">
        <v>5</v>
      </c>
      <c r="C17" s="10">
        <v>7650.3778197407937</v>
      </c>
      <c r="D17" s="10">
        <v>4996.4218158291696</v>
      </c>
      <c r="E17" s="10">
        <v>1031.6685662150655</v>
      </c>
      <c r="F17" s="10">
        <v>8.5462900312379748</v>
      </c>
      <c r="G17" s="10">
        <v>73.925125499869026</v>
      </c>
      <c r="H17" s="10">
        <v>243.24444521096854</v>
      </c>
      <c r="I17" s="10">
        <v>620.88363721416079</v>
      </c>
      <c r="J17" s="10">
        <v>1808.3584386707248</v>
      </c>
      <c r="K17" s="10">
        <v>5246.9004043803097</v>
      </c>
      <c r="L17" s="11">
        <f t="shared" si="0"/>
        <v>21680.3265427923</v>
      </c>
      <c r="M17" s="8"/>
    </row>
    <row r="18" spans="2:17" x14ac:dyDescent="0.25">
      <c r="B18" s="4" t="s">
        <v>6</v>
      </c>
      <c r="C18" s="10">
        <v>2527.4281192550943</v>
      </c>
      <c r="D18" s="10">
        <v>771.19787519883607</v>
      </c>
      <c r="E18" s="10">
        <v>108.7516307495559</v>
      </c>
      <c r="F18" s="10">
        <v>20.333836347736185</v>
      </c>
      <c r="G18" s="10">
        <v>9017.3108363419669</v>
      </c>
      <c r="H18" s="10">
        <v>58.100715729005685</v>
      </c>
      <c r="I18" s="10">
        <v>370.38734780451813</v>
      </c>
      <c r="J18" s="10">
        <v>17536.752721824585</v>
      </c>
      <c r="K18" s="10">
        <v>6304.3820609091144</v>
      </c>
      <c r="L18" s="11">
        <f t="shared" si="0"/>
        <v>36714.645144160415</v>
      </c>
      <c r="M18" s="8"/>
    </row>
    <row r="19" spans="2:17" x14ac:dyDescent="0.25">
      <c r="B19" s="4" t="s">
        <v>7</v>
      </c>
      <c r="C19" s="10">
        <v>45322.99278558512</v>
      </c>
      <c r="D19" s="10">
        <v>26583.191441721778</v>
      </c>
      <c r="E19" s="10">
        <v>470.55969169851153</v>
      </c>
      <c r="F19" s="10">
        <v>82.758785766436247</v>
      </c>
      <c r="G19" s="10">
        <v>0.23891899554681598</v>
      </c>
      <c r="H19" s="10">
        <v>60.452211600660803</v>
      </c>
      <c r="I19" s="10">
        <v>1552.3098096224642</v>
      </c>
      <c r="J19" s="10">
        <v>7577.5874365453856</v>
      </c>
      <c r="K19" s="10">
        <v>11176.748035282322</v>
      </c>
      <c r="L19" s="11">
        <f t="shared" si="0"/>
        <v>92826.839116818199</v>
      </c>
      <c r="M19" s="8"/>
    </row>
    <row r="20" spans="2:17" x14ac:dyDescent="0.25">
      <c r="B20" s="5" t="s">
        <v>8</v>
      </c>
      <c r="C20" s="10">
        <v>4486.6286324370158</v>
      </c>
      <c r="D20" s="10">
        <v>2439.8974400878906</v>
      </c>
      <c r="E20" s="10">
        <v>1.7053980124494643</v>
      </c>
      <c r="F20" s="10">
        <v>1.9197450412855437</v>
      </c>
      <c r="G20" s="10">
        <v>172.49526786913788</v>
      </c>
      <c r="H20" s="10">
        <v>3.5391291288944302</v>
      </c>
      <c r="I20" s="10">
        <v>140.85328073837212</v>
      </c>
      <c r="J20" s="10">
        <v>2450.8681894371757</v>
      </c>
      <c r="K20" s="10">
        <v>3221.8891520889742</v>
      </c>
      <c r="L20" s="11">
        <f t="shared" si="0"/>
        <v>12919.796234841195</v>
      </c>
      <c r="M20" s="8"/>
    </row>
    <row r="21" spans="2:17" x14ac:dyDescent="0.25">
      <c r="B21" s="4" t="s">
        <v>9</v>
      </c>
      <c r="C21" s="10">
        <v>179427.08721593485</v>
      </c>
      <c r="D21" s="10">
        <v>53386.318220562236</v>
      </c>
      <c r="E21" s="10">
        <v>176.47014291222789</v>
      </c>
      <c r="F21" s="10">
        <v>31.419817656412494</v>
      </c>
      <c r="G21" s="10">
        <v>0.38788057731149722</v>
      </c>
      <c r="H21" s="10">
        <v>58.261851290904815</v>
      </c>
      <c r="I21" s="10">
        <v>1989.802869489045</v>
      </c>
      <c r="J21" s="10">
        <v>9239.3369002824256</v>
      </c>
      <c r="K21" s="10">
        <v>18843.555689843772</v>
      </c>
      <c r="L21" s="11">
        <f t="shared" si="0"/>
        <v>263152.6405885492</v>
      </c>
      <c r="M21" s="8"/>
    </row>
    <row r="22" spans="2:17" x14ac:dyDescent="0.25">
      <c r="B22" s="4" t="s">
        <v>10</v>
      </c>
      <c r="C22" s="10">
        <v>15542.604515171772</v>
      </c>
      <c r="D22" s="10">
        <v>67762.582475120362</v>
      </c>
      <c r="E22" s="10">
        <v>389.61969595127846</v>
      </c>
      <c r="F22" s="10">
        <v>4.4838053023664317</v>
      </c>
      <c r="G22" s="10">
        <v>168.0551742779252</v>
      </c>
      <c r="H22" s="10">
        <v>119.28623538453928</v>
      </c>
      <c r="I22" s="10">
        <v>117533.14853111462</v>
      </c>
      <c r="J22" s="10">
        <v>10352.815348343314</v>
      </c>
      <c r="K22" s="10">
        <v>10917.118220681916</v>
      </c>
      <c r="L22" s="11">
        <f t="shared" si="0"/>
        <v>222789.7140013481</v>
      </c>
      <c r="M22" s="8"/>
    </row>
    <row r="23" spans="2:17" x14ac:dyDescent="0.25">
      <c r="B23" s="3" t="s">
        <v>32</v>
      </c>
      <c r="C23" s="12">
        <f>SUM(C13:C22)</f>
        <v>434206.53304610489</v>
      </c>
      <c r="D23" s="12">
        <f t="shared" ref="D23:K23" si="1">SUM(D13:D22)</f>
        <v>230796.52322700928</v>
      </c>
      <c r="E23" s="12">
        <f t="shared" si="1"/>
        <v>2623.7699994901768</v>
      </c>
      <c r="F23" s="12">
        <f t="shared" si="1"/>
        <v>213959.34789030583</v>
      </c>
      <c r="G23" s="12">
        <f t="shared" si="1"/>
        <v>104867.958644956</v>
      </c>
      <c r="H23" s="12">
        <f t="shared" si="1"/>
        <v>749.12613007924028</v>
      </c>
      <c r="I23" s="12">
        <f t="shared" si="1"/>
        <v>124953.84019957793</v>
      </c>
      <c r="J23" s="12">
        <f t="shared" si="1"/>
        <v>99722.649765476934</v>
      </c>
      <c r="K23" s="12">
        <f t="shared" si="1"/>
        <v>165906.11267529405</v>
      </c>
      <c r="L23" s="12">
        <f>+SUM(L13:L22)</f>
        <v>1377785.8615782943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ECD4-36DC-4FD7-9581-48541F2F8681}">
  <dimension ref="B7:Q29"/>
  <sheetViews>
    <sheetView showGridLines="0" tabSelected="1" workbookViewId="0">
      <selection activeCell="F11" sqref="F11"/>
    </sheetView>
  </sheetViews>
  <sheetFormatPr baseColWidth="10"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36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57089.25602495746</v>
      </c>
      <c r="D13" s="10">
        <v>36333.248977990217</v>
      </c>
      <c r="E13" s="10">
        <v>240.99741873005408</v>
      </c>
      <c r="F13" s="10">
        <v>250827.93184096084</v>
      </c>
      <c r="G13" s="10">
        <v>16.808577973039903</v>
      </c>
      <c r="H13" s="10">
        <v>5.1058648602770793</v>
      </c>
      <c r="I13" s="10">
        <v>802.97365124004705</v>
      </c>
      <c r="J13" s="10">
        <v>56171.021815419219</v>
      </c>
      <c r="K13" s="10">
        <v>8222.2923934360024</v>
      </c>
      <c r="L13" s="11">
        <f>SUM(C13:K13)</f>
        <v>409709.63656556717</v>
      </c>
      <c r="M13" s="8"/>
    </row>
    <row r="14" spans="2:13" x14ac:dyDescent="0.25">
      <c r="B14" s="4" t="s">
        <v>2</v>
      </c>
      <c r="C14" s="10">
        <v>38170.58720699339</v>
      </c>
      <c r="D14" s="10">
        <v>7977.9585879687611</v>
      </c>
      <c r="E14" s="10">
        <v>19.839067180000001</v>
      </c>
      <c r="F14" s="10">
        <v>3.5798471173478883E-4</v>
      </c>
      <c r="G14" s="10">
        <v>6.5070031995382471E-5</v>
      </c>
      <c r="H14" s="10">
        <v>33.799627691575438</v>
      </c>
      <c r="I14" s="10">
        <v>12.103936201436827</v>
      </c>
      <c r="J14" s="10">
        <v>97.602793386508637</v>
      </c>
      <c r="K14" s="10">
        <v>4500.058704660245</v>
      </c>
      <c r="L14" s="11">
        <f t="shared" ref="L14:L22" si="0">SUM(C14:K14)</f>
        <v>50811.950347136655</v>
      </c>
      <c r="M14" s="8"/>
    </row>
    <row r="15" spans="2:13" x14ac:dyDescent="0.25">
      <c r="B15" s="4" t="s">
        <v>3</v>
      </c>
      <c r="C15" s="10">
        <v>46897.585308904818</v>
      </c>
      <c r="D15" s="10">
        <v>12052.615272035742</v>
      </c>
      <c r="E15" s="10">
        <v>8.7698149500000007</v>
      </c>
      <c r="F15" s="10">
        <v>5.8427353213473285</v>
      </c>
      <c r="G15" s="10">
        <v>1.0620201417491861</v>
      </c>
      <c r="H15" s="10">
        <v>78.50920103561198</v>
      </c>
      <c r="I15" s="10">
        <v>293.93530685084249</v>
      </c>
      <c r="J15" s="10">
        <v>35.412479003421652</v>
      </c>
      <c r="K15" s="10">
        <v>7596.6026550039796</v>
      </c>
      <c r="L15" s="11">
        <f t="shared" si="0"/>
        <v>66970.334793247501</v>
      </c>
      <c r="M15" s="8"/>
    </row>
    <row r="16" spans="2:13" x14ac:dyDescent="0.25">
      <c r="B16" s="4" t="s">
        <v>4</v>
      </c>
      <c r="C16" s="10">
        <v>51010.100711710722</v>
      </c>
      <c r="D16" s="10">
        <v>24829.549850129551</v>
      </c>
      <c r="E16" s="10">
        <v>683.41995416994621</v>
      </c>
      <c r="F16" s="10">
        <v>42.690257263879843</v>
      </c>
      <c r="G16" s="10">
        <v>127690.91856245106</v>
      </c>
      <c r="H16" s="10">
        <v>19.080274691244995</v>
      </c>
      <c r="I16" s="10">
        <v>757.49202163694804</v>
      </c>
      <c r="J16" s="10">
        <v>19792.966534980806</v>
      </c>
      <c r="K16" s="10">
        <v>83757.508305189185</v>
      </c>
      <c r="L16" s="11">
        <f t="shared" si="0"/>
        <v>308583.72647222335</v>
      </c>
      <c r="M16" s="8"/>
    </row>
    <row r="17" spans="2:17" x14ac:dyDescent="0.25">
      <c r="B17" s="4" t="s">
        <v>5</v>
      </c>
      <c r="C17" s="10">
        <v>8143.5798389873162</v>
      </c>
      <c r="D17" s="10">
        <v>3891.4799394827387</v>
      </c>
      <c r="E17" s="10">
        <v>1211.346370517</v>
      </c>
      <c r="F17" s="10">
        <v>85.048977570841927</v>
      </c>
      <c r="G17" s="10">
        <v>15.459150936616505</v>
      </c>
      <c r="H17" s="10">
        <v>21.934309473444436</v>
      </c>
      <c r="I17" s="10">
        <v>626.69860412168555</v>
      </c>
      <c r="J17" s="10">
        <v>1692.2703852928053</v>
      </c>
      <c r="K17" s="10">
        <v>4373.9933173464287</v>
      </c>
      <c r="L17" s="11">
        <f t="shared" si="0"/>
        <v>20061.810893728878</v>
      </c>
      <c r="M17" s="8"/>
    </row>
    <row r="18" spans="2:17" x14ac:dyDescent="0.25">
      <c r="B18" s="4" t="s">
        <v>6</v>
      </c>
      <c r="C18" s="10">
        <v>705.14605817092115</v>
      </c>
      <c r="D18" s="10">
        <v>578.22339959428348</v>
      </c>
      <c r="E18" s="10">
        <v>10.43547448</v>
      </c>
      <c r="F18" s="10">
        <v>7.7887731658219677</v>
      </c>
      <c r="G18" s="10">
        <v>9363.3020260151861</v>
      </c>
      <c r="H18" s="10">
        <v>41.948884630599224</v>
      </c>
      <c r="I18" s="10">
        <v>32.587210019732019</v>
      </c>
      <c r="J18" s="10">
        <v>18211.542381434236</v>
      </c>
      <c r="K18" s="10">
        <v>5942.7824185900208</v>
      </c>
      <c r="L18" s="11">
        <f t="shared" si="0"/>
        <v>34893.756626100803</v>
      </c>
      <c r="M18" s="8"/>
    </row>
    <row r="19" spans="2:17" x14ac:dyDescent="0.25">
      <c r="B19" s="4" t="s">
        <v>7</v>
      </c>
      <c r="C19" s="10">
        <v>59239.435004128718</v>
      </c>
      <c r="D19" s="10">
        <v>32455.097326625193</v>
      </c>
      <c r="E19" s="10">
        <v>0</v>
      </c>
      <c r="F19" s="10">
        <v>1.1925289559762293</v>
      </c>
      <c r="G19" s="10">
        <v>0.21676315992589459</v>
      </c>
      <c r="H19" s="10">
        <v>25.08894133342692</v>
      </c>
      <c r="I19" s="10">
        <v>100.99434428579657</v>
      </c>
      <c r="J19" s="10">
        <v>1357.9301423605946</v>
      </c>
      <c r="K19" s="10">
        <v>8894.4423115876452</v>
      </c>
      <c r="L19" s="11">
        <f t="shared" si="0"/>
        <v>102074.39736243726</v>
      </c>
      <c r="M19" s="8"/>
    </row>
    <row r="20" spans="2:17" x14ac:dyDescent="0.25">
      <c r="B20" s="5" t="s">
        <v>8</v>
      </c>
      <c r="C20" s="10">
        <v>4470.1492127284273</v>
      </c>
      <c r="D20" s="10">
        <v>1919.9970726128431</v>
      </c>
      <c r="E20" s="10">
        <v>0</v>
      </c>
      <c r="F20" s="10">
        <v>13.359574017070955</v>
      </c>
      <c r="G20" s="10">
        <v>172.08596808327411</v>
      </c>
      <c r="H20" s="10">
        <v>14.887332699242805</v>
      </c>
      <c r="I20" s="10">
        <v>119.91537097636692</v>
      </c>
      <c r="J20" s="10">
        <v>2377.8847436736378</v>
      </c>
      <c r="K20" s="10">
        <v>4271.4490249719101</v>
      </c>
      <c r="L20" s="11">
        <f t="shared" si="0"/>
        <v>13359.728299762774</v>
      </c>
      <c r="M20" s="8"/>
    </row>
    <row r="21" spans="2:17" x14ac:dyDescent="0.25">
      <c r="B21" s="4" t="s">
        <v>9</v>
      </c>
      <c r="C21" s="10">
        <v>186647.86724716131</v>
      </c>
      <c r="D21" s="10">
        <v>58276.318400668184</v>
      </c>
      <c r="E21" s="10">
        <v>293.17965242000002</v>
      </c>
      <c r="F21" s="10">
        <v>1.9499492417377877</v>
      </c>
      <c r="G21" s="10">
        <v>0.35443764884364803</v>
      </c>
      <c r="H21" s="10">
        <v>923.36160018748581</v>
      </c>
      <c r="I21" s="10">
        <v>6410.0027848316695</v>
      </c>
      <c r="J21" s="10">
        <v>8753.9099639951455</v>
      </c>
      <c r="K21" s="10">
        <v>21138.779426176261</v>
      </c>
      <c r="L21" s="11">
        <f t="shared" si="0"/>
        <v>282445.72346233064</v>
      </c>
      <c r="M21" s="8"/>
    </row>
    <row r="22" spans="2:17" x14ac:dyDescent="0.25">
      <c r="B22" s="4" t="s">
        <v>10</v>
      </c>
      <c r="C22" s="10">
        <v>16206.014364576276</v>
      </c>
      <c r="D22" s="10">
        <v>58570.441204105176</v>
      </c>
      <c r="E22" s="10">
        <v>326.76215989784868</v>
      </c>
      <c r="F22" s="10">
        <v>11.167530383199557</v>
      </c>
      <c r="G22" s="10">
        <v>308.46874910445547</v>
      </c>
      <c r="H22" s="10">
        <v>10.655710286937961</v>
      </c>
      <c r="I22" s="10">
        <v>129690.20839752542</v>
      </c>
      <c r="J22" s="10">
        <v>22905.436478418738</v>
      </c>
      <c r="K22" s="10">
        <v>5505.3659664269398</v>
      </c>
      <c r="L22" s="11">
        <f t="shared" si="0"/>
        <v>233534.52056072501</v>
      </c>
      <c r="M22" s="8"/>
    </row>
    <row r="23" spans="2:17" x14ac:dyDescent="0.25">
      <c r="B23" s="3" t="s">
        <v>32</v>
      </c>
      <c r="C23" s="12">
        <f>SUM(C13:C22)</f>
        <v>468579.72097831935</v>
      </c>
      <c r="D23" s="12">
        <f t="shared" ref="D23:K23" si="1">SUM(D13:D22)</f>
        <v>236884.93003121272</v>
      </c>
      <c r="E23" s="12">
        <f t="shared" si="1"/>
        <v>2794.7499123448483</v>
      </c>
      <c r="F23" s="12">
        <f t="shared" si="1"/>
        <v>250996.97252486541</v>
      </c>
      <c r="G23" s="12">
        <f t="shared" si="1"/>
        <v>137568.67632058417</v>
      </c>
      <c r="H23" s="12">
        <f t="shared" si="1"/>
        <v>1174.3717468898467</v>
      </c>
      <c r="I23" s="12">
        <f t="shared" si="1"/>
        <v>138846.91162768996</v>
      </c>
      <c r="J23" s="12">
        <f t="shared" si="1"/>
        <v>131395.97771796511</v>
      </c>
      <c r="K23" s="12">
        <f t="shared" si="1"/>
        <v>154203.27452338862</v>
      </c>
      <c r="L23" s="12">
        <f>+SUM(L13:L22)</f>
        <v>1522445.5853832602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Josefina Guzman Estevez</dc:creator>
  <cp:lastModifiedBy>Nayely Mabel Abreu Bonifacio</cp:lastModifiedBy>
  <dcterms:created xsi:type="dcterms:W3CDTF">2015-06-05T18:17:20Z</dcterms:created>
  <dcterms:modified xsi:type="dcterms:W3CDTF">2025-05-08T15:19:20Z</dcterms:modified>
</cp:coreProperties>
</file>