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M:\Direccion Estadisticas Fiscales\14. COFOG\Gobierno General\Formato Publicación\"/>
    </mc:Choice>
  </mc:AlternateContent>
  <xr:revisionPtr revIDLastSave="0" documentId="13_ncr:1_{66EE1D8B-37BA-449E-A204-ABE5E199139E}" xr6:coauthVersionLast="47" xr6:coauthVersionMax="47" xr10:uidLastSave="{00000000-0000-0000-0000-000000000000}"/>
  <bookViews>
    <workbookView xWindow="-28920" yWindow="450" windowWidth="29040" windowHeight="15720" activeTab="10" xr2:uid="{074ABBA0-DFB6-437F-8EDC-F971F70B5A0E}"/>
    <workbookView xWindow="-120" yWindow="-120" windowWidth="29040" windowHeight="15720" activeTab="9" xr2:uid="{1B93590E-C244-440E-94DA-AB33835C4398}"/>
  </bookViews>
  <sheets>
    <sheet name="2015" sheetId="14" r:id="rId1"/>
    <sheet name="2016" sheetId="15" r:id="rId2"/>
    <sheet name="2017" sheetId="16" r:id="rId3"/>
    <sheet name="2018" sheetId="1" r:id="rId4"/>
    <sheet name="2019" sheetId="8" r:id="rId5"/>
    <sheet name="2020" sheetId="9" r:id="rId6"/>
    <sheet name="2021" sheetId="10" r:id="rId7"/>
    <sheet name="2022" sheetId="11" r:id="rId8"/>
    <sheet name="2023" sheetId="12" r:id="rId9"/>
    <sheet name="2024" sheetId="13" r:id="rId10"/>
    <sheet name="2025" sheetId="17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7" l="1"/>
  <c r="K23" i="17"/>
  <c r="J23" i="17"/>
  <c r="I23" i="17"/>
  <c r="H23" i="17"/>
  <c r="G23" i="17"/>
  <c r="F23" i="17"/>
  <c r="E23" i="17"/>
  <c r="D23" i="17"/>
  <c r="C23" i="17"/>
  <c r="L22" i="17"/>
  <c r="L21" i="17"/>
  <c r="L20" i="17"/>
  <c r="L19" i="17"/>
  <c r="L18" i="17"/>
  <c r="L17" i="17"/>
  <c r="L16" i="17"/>
  <c r="L15" i="17"/>
  <c r="L14" i="17"/>
  <c r="K23" i="16"/>
  <c r="J23" i="16"/>
  <c r="I23" i="16"/>
  <c r="H23" i="16"/>
  <c r="G23" i="16"/>
  <c r="F23" i="16"/>
  <c r="E23" i="16"/>
  <c r="D23" i="16"/>
  <c r="C23" i="16"/>
  <c r="L22" i="16"/>
  <c r="L21" i="16"/>
  <c r="L20" i="16"/>
  <c r="L19" i="16"/>
  <c r="L18" i="16"/>
  <c r="L17" i="16"/>
  <c r="L16" i="16"/>
  <c r="L15" i="16"/>
  <c r="L14" i="16"/>
  <c r="L13" i="16"/>
  <c r="L23" i="17" l="1"/>
  <c r="L23" i="16"/>
  <c r="K23" i="15"/>
  <c r="J23" i="15"/>
  <c r="I23" i="15"/>
  <c r="H23" i="15"/>
  <c r="G23" i="15"/>
  <c r="F23" i="15"/>
  <c r="E23" i="15"/>
  <c r="D23" i="15"/>
  <c r="C23" i="15"/>
  <c r="L22" i="15"/>
  <c r="L21" i="15"/>
  <c r="L20" i="15"/>
  <c r="L19" i="15"/>
  <c r="L18" i="15"/>
  <c r="L17" i="15"/>
  <c r="L16" i="15"/>
  <c r="L15" i="15"/>
  <c r="L14" i="15"/>
  <c r="L13" i="15"/>
  <c r="K23" i="14"/>
  <c r="J23" i="14"/>
  <c r="I23" i="14"/>
  <c r="H23" i="14"/>
  <c r="G23" i="14"/>
  <c r="F23" i="14"/>
  <c r="E23" i="14"/>
  <c r="D23" i="14"/>
  <c r="C23" i="14"/>
  <c r="L22" i="14"/>
  <c r="L21" i="14"/>
  <c r="L20" i="14"/>
  <c r="L19" i="14"/>
  <c r="L18" i="14"/>
  <c r="L17" i="14"/>
  <c r="L16" i="14"/>
  <c r="L15" i="14"/>
  <c r="L14" i="14"/>
  <c r="L13" i="14"/>
  <c r="L23" i="15" l="1"/>
  <c r="L23" i="14"/>
  <c r="D23" i="13" l="1"/>
  <c r="E23" i="13"/>
  <c r="F23" i="13"/>
  <c r="G23" i="13"/>
  <c r="H23" i="13"/>
  <c r="I23" i="13"/>
  <c r="J23" i="13"/>
  <c r="K23" i="13"/>
  <c r="C23" i="13"/>
  <c r="L14" i="13"/>
  <c r="L15" i="13"/>
  <c r="L16" i="13"/>
  <c r="L17" i="13"/>
  <c r="L18" i="13"/>
  <c r="L19" i="13"/>
  <c r="L20" i="13"/>
  <c r="L21" i="13"/>
  <c r="L22" i="13"/>
  <c r="L13" i="13"/>
  <c r="D23" i="12" l="1"/>
  <c r="E23" i="12"/>
  <c r="F23" i="12"/>
  <c r="G23" i="12"/>
  <c r="H23" i="12"/>
  <c r="I23" i="12"/>
  <c r="J23" i="12"/>
  <c r="K23" i="12"/>
  <c r="C23" i="12"/>
  <c r="L14" i="12"/>
  <c r="L15" i="12"/>
  <c r="L16" i="12"/>
  <c r="L17" i="12"/>
  <c r="L18" i="12"/>
  <c r="L19" i="12"/>
  <c r="L20" i="12"/>
  <c r="L21" i="12"/>
  <c r="L22" i="12"/>
  <c r="L13" i="12"/>
  <c r="L23" i="12" l="1"/>
  <c r="L14" i="11"/>
  <c r="L15" i="11"/>
  <c r="L16" i="11"/>
  <c r="L17" i="11"/>
  <c r="L18" i="11"/>
  <c r="L19" i="11"/>
  <c r="L20" i="11"/>
  <c r="L21" i="11"/>
  <c r="L22" i="11"/>
  <c r="L13" i="11"/>
  <c r="D23" i="11" l="1"/>
  <c r="E23" i="11"/>
  <c r="F23" i="11"/>
  <c r="G23" i="11"/>
  <c r="H23" i="11"/>
  <c r="I23" i="11"/>
  <c r="J23" i="11"/>
  <c r="K23" i="11"/>
  <c r="C23" i="11"/>
  <c r="D23" i="10"/>
  <c r="E23" i="10"/>
  <c r="F23" i="10"/>
  <c r="G23" i="10"/>
  <c r="H23" i="10"/>
  <c r="I23" i="10"/>
  <c r="J23" i="10"/>
  <c r="K23" i="10"/>
  <c r="C23" i="10"/>
  <c r="L14" i="10"/>
  <c r="L15" i="10"/>
  <c r="L16" i="10"/>
  <c r="L17" i="10"/>
  <c r="L18" i="10"/>
  <c r="L19" i="10"/>
  <c r="L20" i="10"/>
  <c r="L21" i="10"/>
  <c r="L22" i="10"/>
  <c r="L13" i="10"/>
  <c r="L23" i="10" l="1"/>
  <c r="L13" i="9"/>
  <c r="L14" i="8" l="1"/>
  <c r="L15" i="8"/>
  <c r="L16" i="8"/>
  <c r="L17" i="8"/>
  <c r="L18" i="8"/>
  <c r="L19" i="8"/>
  <c r="L20" i="8"/>
  <c r="L21" i="8"/>
  <c r="L22" i="8"/>
  <c r="L13" i="8"/>
  <c r="L14" i="1" l="1"/>
  <c r="L15" i="1"/>
  <c r="L16" i="1"/>
  <c r="L17" i="1"/>
  <c r="L18" i="1"/>
  <c r="L19" i="1"/>
  <c r="L20" i="1"/>
  <c r="L21" i="1"/>
  <c r="L22" i="1"/>
  <c r="L13" i="1"/>
  <c r="L23" i="1" l="1"/>
  <c r="L23" i="13"/>
  <c r="D23" i="9" l="1"/>
  <c r="E23" i="9"/>
  <c r="F23" i="9"/>
  <c r="G23" i="9"/>
  <c r="H23" i="9"/>
  <c r="I23" i="9"/>
  <c r="J23" i="9"/>
  <c r="K23" i="9"/>
  <c r="C23" i="9"/>
  <c r="L23" i="8" l="1"/>
  <c r="D23" i="8"/>
  <c r="E23" i="8"/>
  <c r="F23" i="8"/>
  <c r="G23" i="8"/>
  <c r="H23" i="8"/>
  <c r="I23" i="8"/>
  <c r="J23" i="8"/>
  <c r="K23" i="8"/>
  <c r="C23" i="8"/>
  <c r="D23" i="1"/>
  <c r="E23" i="1"/>
  <c r="F23" i="1"/>
  <c r="G23" i="1"/>
  <c r="H23" i="1"/>
  <c r="I23" i="1"/>
  <c r="J23" i="1"/>
  <c r="K23" i="1"/>
  <c r="C23" i="1"/>
  <c r="L14" i="9" l="1"/>
  <c r="L15" i="9"/>
  <c r="L16" i="9"/>
  <c r="L17" i="9"/>
  <c r="L18" i="9"/>
  <c r="L19" i="9"/>
  <c r="L20" i="9"/>
  <c r="L21" i="9"/>
  <c r="L22" i="9"/>
  <c r="L23" i="9" l="1"/>
  <c r="L23" i="11" l="1"/>
</calcChain>
</file>

<file path=xl/sharedStrings.xml><?xml version="1.0" encoding="utf-8"?>
<sst xmlns="http://schemas.openxmlformats.org/spreadsheetml/2006/main" count="341" uniqueCount="41">
  <si>
    <t>Dirección General de Análisis y Política Fiscal</t>
  </si>
  <si>
    <t>7.0.1 Servicios públicos generales</t>
  </si>
  <si>
    <t>7.0.2 Defensa</t>
  </si>
  <si>
    <t>7.0.3 Orden público y seguridad</t>
  </si>
  <si>
    <t>7.0.4 Asuntos económicos</t>
  </si>
  <si>
    <t>7.0.5 Protección del medio ambiente</t>
  </si>
  <si>
    <t>7.0.6 Vivienda y servicios comunitarios</t>
  </si>
  <si>
    <t>7.0.7 Salud</t>
  </si>
  <si>
    <t>7.0.8 Actividades recreativas, cultura y religión</t>
  </si>
  <si>
    <t>7.0.9 Educación</t>
  </si>
  <si>
    <t>7.1.0 Protección social</t>
  </si>
  <si>
    <t>Erogación total COFOG</t>
  </si>
  <si>
    <t xml:space="preserve">1. Remuneración a los empleados    </t>
  </si>
  <si>
    <t xml:space="preserve">2. Uso de bienes y servicios  </t>
  </si>
  <si>
    <t>Año 2018; en millones de pesos (RD$)</t>
  </si>
  <si>
    <t>Año 2019; en millones de pesos (RD$)</t>
  </si>
  <si>
    <t>Año 2020; en millones de pesos (RD$)</t>
  </si>
  <si>
    <t>Año 2021; en millones de pesos (RD$)</t>
  </si>
  <si>
    <t>Año 2022; en millones de pesos (RD$)</t>
  </si>
  <si>
    <t>Año 2023; en millones de pesos (RD$)</t>
  </si>
  <si>
    <t>*Datos preliminares</t>
  </si>
  <si>
    <t xml:space="preserve">Nota (1): Esta publicación adopta los lineamientos metodológicos recomendados por el Fondo Monetario Internacional en el Manual de Estadísticas de Finanzas Públicas 2014 (MEFP 2014) </t>
  </si>
  <si>
    <t>3. Consumo de capital fijo</t>
  </si>
  <si>
    <t>4. Intereses</t>
  </si>
  <si>
    <t>5. Subsidios</t>
  </si>
  <si>
    <t xml:space="preserve">6. Donaciones  </t>
  </si>
  <si>
    <t xml:space="preserve">8. Otros gastos  </t>
  </si>
  <si>
    <t xml:space="preserve">9. Inversión Bruta en Activos no financieros </t>
  </si>
  <si>
    <t xml:space="preserve">7. Prestaciones sociales </t>
  </si>
  <si>
    <t xml:space="preserve">COFOG-Gobierno General Consolidado 1/ </t>
  </si>
  <si>
    <t>1/ El gobierno general está formado por unidades institucionales residentes que cumplen funciones de gobierno como actividad principal, particularmente la Administración Central, Extrapresupuestarias, Seguridad Social y Gobiernos Locales</t>
  </si>
  <si>
    <t>2/Erogación es la suma del Gasto y la Inversión bruta en activos no financieros. En las Estadisticas de Finanzas Públicas según MEFP 2014, la clasificación funcional se aplica a las erogaciones y proporciona información sobre el propósito para el cual se incurre un gasto.</t>
  </si>
  <si>
    <t>Erogación total Estado de Operaciones GGC</t>
  </si>
  <si>
    <t>Metodología Cruzada: clasificación económica y funcional-MEFP 2014</t>
  </si>
  <si>
    <t>Gobierno General Consolidado (GGC)</t>
  </si>
  <si>
    <t>Fuente: Sistema Integrado de Gestión Financiera  (SIGEF), Cuadros estadísticos de las instituciones extrapresupuestaria y de la seguridad social, Centralización Información Financiera Del Estado (CIFE) y Banco Central de la República Dominicana.</t>
  </si>
  <si>
    <t>Año 2024; en millones de pesos (RD$)</t>
  </si>
  <si>
    <t>Año 2015; en millones de pesos (RD$)</t>
  </si>
  <si>
    <t>Año 2016; en millones de pesos (RD$)</t>
  </si>
  <si>
    <t>Año 2017; en millones de pesos (RD$)</t>
  </si>
  <si>
    <t>Año 2025; en millones de pesos (RD$)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</si>
</sst>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4" borderId="0" xfId="0" applyFont="1" applyFill="1" applyAlignment="1">
      <alignment horizontal="center" vertical="center"/>
    </xf>
    <xf numFmtId="0" fontId="2" fillId="4" borderId="4" xfId="0" applyFont="1" applyFill="1" applyBorder="1" applyAlignment="1">
      <alignment horizontal="left" vertical="center" wrapText="1"/>
    </xf>
    <xf numFmtId="0" fontId="1" fillId="3" borderId="5" xfId="0" applyFont="1" applyFill="1" applyBorder="1"/>
    <xf numFmtId="0" fontId="1" fillId="3" borderId="5" xfId="0" applyFont="1" applyFill="1" applyBorder="1" applyAlignment="1">
      <alignment wrapText="1"/>
    </xf>
    <xf numFmtId="0" fontId="2" fillId="4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3" fontId="0" fillId="0" borderId="0" xfId="0" applyNumberFormat="1"/>
    <xf numFmtId="43" fontId="0" fillId="0" borderId="0" xfId="1" applyFont="1"/>
    <xf numFmtId="164" fontId="1" fillId="0" borderId="1" xfId="1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2" fillId="4" borderId="3" xfId="1" applyNumberFormat="1" applyFont="1" applyFill="1" applyBorder="1" applyAlignment="1">
      <alignment horizontal="center" vertical="center"/>
    </xf>
    <xf numFmtId="164" fontId="1" fillId="5" borderId="1" xfId="1" applyNumberFormat="1" applyFont="1" applyFill="1" applyBorder="1" applyAlignment="1">
      <alignment vertical="center"/>
    </xf>
    <xf numFmtId="164" fontId="1" fillId="0" borderId="1" xfId="1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2733675</xdr:colOff>
      <xdr:row>0</xdr:row>
      <xdr:rowOff>0</xdr:rowOff>
    </xdr:from>
    <xdr:to>
      <xdr:col>3</xdr:col>
      <xdr:colOff>9525</xdr:colOff>
      <xdr:row>6</xdr:row>
      <xdr:rowOff>23904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7E0BA556-ABE6-4DC9-9102-280E514FFF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5316" b="16121"/>
        <a:stretch>
          <a:fillRect/>
        </a:stretch>
      </xdr:blipFill>
      <xdr:spPr>
        <a:xfrm>
          <a:off x="3343275" y="0"/>
          <a:ext cx="1600200" cy="116690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3000375</xdr:colOff>
      <xdr:row>0</xdr:row>
      <xdr:rowOff>0</xdr:rowOff>
    </xdr:from>
    <xdr:to>
      <xdr:col>3</xdr:col>
      <xdr:colOff>276225</xdr:colOff>
      <xdr:row>6</xdr:row>
      <xdr:rowOff>23904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8B047A83-9AE6-4947-8DF3-EBA73D6A64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5316" b="16121"/>
        <a:stretch>
          <a:fillRect/>
        </a:stretch>
      </xdr:blipFill>
      <xdr:spPr>
        <a:xfrm>
          <a:off x="3609975" y="0"/>
          <a:ext cx="1600200" cy="116690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3000375</xdr:colOff>
      <xdr:row>0</xdr:row>
      <xdr:rowOff>0</xdr:rowOff>
    </xdr:from>
    <xdr:to>
      <xdr:col>3</xdr:col>
      <xdr:colOff>276225</xdr:colOff>
      <xdr:row>6</xdr:row>
      <xdr:rowOff>23904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F689AC5E-A9FA-4E8A-BAD2-40B39EC6AD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5316" b="16121"/>
        <a:stretch>
          <a:fillRect/>
        </a:stretch>
      </xdr:blipFill>
      <xdr:spPr>
        <a:xfrm>
          <a:off x="3609975" y="0"/>
          <a:ext cx="1600200" cy="11669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2695575</xdr:colOff>
      <xdr:row>0</xdr:row>
      <xdr:rowOff>0</xdr:rowOff>
    </xdr:from>
    <xdr:to>
      <xdr:col>2</xdr:col>
      <xdr:colOff>1095375</xdr:colOff>
      <xdr:row>6</xdr:row>
      <xdr:rowOff>23904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E66ABEEC-6058-44EE-8BB6-B49C0BDC2B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5316" b="16121"/>
        <a:stretch>
          <a:fillRect/>
        </a:stretch>
      </xdr:blipFill>
      <xdr:spPr>
        <a:xfrm>
          <a:off x="3305175" y="0"/>
          <a:ext cx="1600200" cy="11669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2886075</xdr:colOff>
      <xdr:row>0</xdr:row>
      <xdr:rowOff>0</xdr:rowOff>
    </xdr:from>
    <xdr:to>
      <xdr:col>3</xdr:col>
      <xdr:colOff>161925</xdr:colOff>
      <xdr:row>6</xdr:row>
      <xdr:rowOff>23904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E7CEB368-4B09-4984-9437-B22F8C38ED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5316" b="16121"/>
        <a:stretch>
          <a:fillRect/>
        </a:stretch>
      </xdr:blipFill>
      <xdr:spPr>
        <a:xfrm>
          <a:off x="3495675" y="0"/>
          <a:ext cx="1600200" cy="11669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2895600</xdr:colOff>
      <xdr:row>0</xdr:row>
      <xdr:rowOff>0</xdr:rowOff>
    </xdr:from>
    <xdr:to>
      <xdr:col>3</xdr:col>
      <xdr:colOff>171450</xdr:colOff>
      <xdr:row>6</xdr:row>
      <xdr:rowOff>23904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0FDD8CAC-8437-4AB5-AA54-2445906E81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5316" b="16121"/>
        <a:stretch>
          <a:fillRect/>
        </a:stretch>
      </xdr:blipFill>
      <xdr:spPr>
        <a:xfrm>
          <a:off x="3505200" y="0"/>
          <a:ext cx="1600200" cy="11669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2771775</xdr:colOff>
      <xdr:row>0</xdr:row>
      <xdr:rowOff>0</xdr:rowOff>
    </xdr:from>
    <xdr:to>
      <xdr:col>3</xdr:col>
      <xdr:colOff>47625</xdr:colOff>
      <xdr:row>6</xdr:row>
      <xdr:rowOff>23904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640C9762-889B-4539-95D7-980F7A864A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5316" b="16121"/>
        <a:stretch>
          <a:fillRect/>
        </a:stretch>
      </xdr:blipFill>
      <xdr:spPr>
        <a:xfrm>
          <a:off x="3381375" y="0"/>
          <a:ext cx="1600200" cy="11669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2838450</xdr:colOff>
      <xdr:row>0</xdr:row>
      <xdr:rowOff>0</xdr:rowOff>
    </xdr:from>
    <xdr:to>
      <xdr:col>3</xdr:col>
      <xdr:colOff>114300</xdr:colOff>
      <xdr:row>6</xdr:row>
      <xdr:rowOff>23904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E435BFE9-A8A6-47E7-B43E-1EE1EDA895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5316" b="16121"/>
        <a:stretch>
          <a:fillRect/>
        </a:stretch>
      </xdr:blipFill>
      <xdr:spPr>
        <a:xfrm>
          <a:off x="3448050" y="0"/>
          <a:ext cx="1600200" cy="11669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2838450</xdr:colOff>
      <xdr:row>0</xdr:row>
      <xdr:rowOff>0</xdr:rowOff>
    </xdr:from>
    <xdr:to>
      <xdr:col>3</xdr:col>
      <xdr:colOff>114300</xdr:colOff>
      <xdr:row>6</xdr:row>
      <xdr:rowOff>23904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758851F1-4B23-4929-A5F1-7456169983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5316" b="16121"/>
        <a:stretch>
          <a:fillRect/>
        </a:stretch>
      </xdr:blipFill>
      <xdr:spPr>
        <a:xfrm>
          <a:off x="3448050" y="0"/>
          <a:ext cx="1600200" cy="11669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2952750</xdr:colOff>
      <xdr:row>0</xdr:row>
      <xdr:rowOff>0</xdr:rowOff>
    </xdr:from>
    <xdr:to>
      <xdr:col>3</xdr:col>
      <xdr:colOff>228600</xdr:colOff>
      <xdr:row>6</xdr:row>
      <xdr:rowOff>23904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1749BB58-620D-45D5-95AA-1CA015C550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5316" b="16121"/>
        <a:stretch>
          <a:fillRect/>
        </a:stretch>
      </xdr:blipFill>
      <xdr:spPr>
        <a:xfrm>
          <a:off x="3562350" y="0"/>
          <a:ext cx="1600200" cy="116690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3038475</xdr:colOff>
      <xdr:row>0</xdr:row>
      <xdr:rowOff>0</xdr:rowOff>
    </xdr:from>
    <xdr:to>
      <xdr:col>3</xdr:col>
      <xdr:colOff>314325</xdr:colOff>
      <xdr:row>6</xdr:row>
      <xdr:rowOff>23904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70B4D282-7642-4BBA-8A90-434D142211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5316" b="16121"/>
        <a:stretch>
          <a:fillRect/>
        </a:stretch>
      </xdr:blipFill>
      <xdr:spPr>
        <a:xfrm>
          <a:off x="3648075" y="0"/>
          <a:ext cx="1600200" cy="1166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D8349-2633-420B-B45E-22B054622AA9}">
  <dimension ref="B7:Q29"/>
  <sheetViews>
    <sheetView showGridLines="0" workbookViewId="0">
      <selection activeCell="M13" sqref="M13:N22"/>
    </sheetView>
    <sheetView workbookViewId="1"/>
  </sheetViews>
  <sheetFormatPr defaultColWidth="9.140625" defaultRowHeight="15" x14ac:dyDescent="0.25"/>
  <cols>
    <col min="2" max="2" width="48" customWidth="1"/>
    <col min="3" max="3" width="16.85546875" customWidth="1"/>
    <col min="4" max="4" width="19.28515625" customWidth="1"/>
    <col min="5" max="5" width="14.5703125" bestFit="1" customWidth="1"/>
    <col min="6" max="6" width="12.140625" customWidth="1"/>
    <col min="7" max="7" width="13.85546875" customWidth="1"/>
    <col min="8" max="8" width="14.42578125" customWidth="1"/>
    <col min="9" max="9" width="16.42578125" customWidth="1"/>
    <col min="10" max="10" width="14.85546875" customWidth="1"/>
    <col min="11" max="11" width="21.85546875" customWidth="1"/>
    <col min="12" max="12" width="12" bestFit="1" customWidth="1"/>
    <col min="14" max="14" width="9.5703125" bestFit="1" customWidth="1"/>
  </cols>
  <sheetData>
    <row r="7" spans="2:14" ht="17.25" x14ac:dyDescent="0.25">
      <c r="B7" s="15" t="s">
        <v>0</v>
      </c>
      <c r="C7" s="15"/>
      <c r="D7" s="15"/>
      <c r="E7" s="15"/>
      <c r="F7" s="15"/>
    </row>
    <row r="8" spans="2:14" ht="17.25" x14ac:dyDescent="0.25">
      <c r="B8" s="15" t="s">
        <v>33</v>
      </c>
      <c r="C8" s="15"/>
      <c r="D8" s="15"/>
      <c r="E8" s="15"/>
      <c r="F8" s="15"/>
    </row>
    <row r="9" spans="2:14" ht="17.25" x14ac:dyDescent="0.25">
      <c r="B9" s="15" t="s">
        <v>34</v>
      </c>
      <c r="C9" s="15"/>
      <c r="D9" s="15"/>
      <c r="E9" s="15"/>
      <c r="F9" s="15"/>
    </row>
    <row r="10" spans="2:14" x14ac:dyDescent="0.25">
      <c r="B10" s="16" t="s">
        <v>37</v>
      </c>
      <c r="C10" s="16"/>
      <c r="D10" s="16"/>
      <c r="E10" s="16"/>
      <c r="F10" s="16"/>
    </row>
    <row r="12" spans="2:14" ht="33" customHeight="1" x14ac:dyDescent="0.25">
      <c r="B12" s="2" t="s">
        <v>29</v>
      </c>
      <c r="C12" s="7" t="s">
        <v>12</v>
      </c>
      <c r="D12" s="7" t="s">
        <v>13</v>
      </c>
      <c r="E12" s="7" t="s">
        <v>22</v>
      </c>
      <c r="F12" s="7" t="s">
        <v>23</v>
      </c>
      <c r="G12" s="7" t="s">
        <v>24</v>
      </c>
      <c r="H12" s="7" t="s">
        <v>25</v>
      </c>
      <c r="I12" s="7" t="s">
        <v>28</v>
      </c>
      <c r="J12" s="7" t="s">
        <v>26</v>
      </c>
      <c r="K12" s="7" t="s">
        <v>27</v>
      </c>
      <c r="L12" s="6" t="s">
        <v>11</v>
      </c>
    </row>
    <row r="13" spans="2:14" ht="15" customHeight="1" x14ac:dyDescent="0.25">
      <c r="B13" s="4" t="s">
        <v>1</v>
      </c>
      <c r="C13" s="10">
        <v>25562.092640534043</v>
      </c>
      <c r="D13" s="10">
        <v>16882.221279085705</v>
      </c>
      <c r="E13" s="10">
        <v>225.98996616000002</v>
      </c>
      <c r="F13" s="10">
        <v>74399.218797772293</v>
      </c>
      <c r="G13" s="10">
        <v>4.6213688599999996</v>
      </c>
      <c r="H13" s="10">
        <v>15.048491579281489</v>
      </c>
      <c r="I13" s="10">
        <v>184.95199032791086</v>
      </c>
      <c r="J13" s="10">
        <v>6499.2772020822504</v>
      </c>
      <c r="K13" s="10">
        <v>5236.853403531034</v>
      </c>
      <c r="L13" s="11">
        <f>SUM(C13:K13)</f>
        <v>129010.27513993249</v>
      </c>
      <c r="M13" s="8"/>
      <c r="N13" s="8"/>
    </row>
    <row r="14" spans="2:14" x14ac:dyDescent="0.25">
      <c r="B14" s="4" t="s">
        <v>2</v>
      </c>
      <c r="C14" s="10">
        <v>10982.731893821689</v>
      </c>
      <c r="D14" s="10">
        <v>3115.9440937868303</v>
      </c>
      <c r="E14" s="10">
        <v>0</v>
      </c>
      <c r="F14" s="10"/>
      <c r="G14" s="10">
        <v>11.966138000000001</v>
      </c>
      <c r="H14" s="10">
        <v>0.33680856718738728</v>
      </c>
      <c r="I14" s="10">
        <v>7.22406929622049</v>
      </c>
      <c r="J14" s="10">
        <v>132.42369628406522</v>
      </c>
      <c r="K14" s="10">
        <v>524.24125516591653</v>
      </c>
      <c r="L14" s="11">
        <f t="shared" ref="L14:L22" si="0">SUM(C14:K14)</f>
        <v>14774.86795492191</v>
      </c>
      <c r="M14" s="8"/>
      <c r="N14" s="8"/>
    </row>
    <row r="15" spans="2:14" x14ac:dyDescent="0.25">
      <c r="B15" s="4" t="s">
        <v>3</v>
      </c>
      <c r="C15" s="10">
        <v>16141.274560261385</v>
      </c>
      <c r="D15" s="10">
        <v>5256.2968252899072</v>
      </c>
      <c r="E15" s="10">
        <v>9.640674360000002</v>
      </c>
      <c r="F15" s="10"/>
      <c r="G15" s="10">
        <v>0</v>
      </c>
      <c r="H15" s="10">
        <v>0.38475092549027723</v>
      </c>
      <c r="I15" s="10">
        <v>12.7094217622553</v>
      </c>
      <c r="J15" s="10">
        <v>130.98071741958071</v>
      </c>
      <c r="K15" s="10">
        <v>1728.8798878853856</v>
      </c>
      <c r="L15" s="11">
        <f t="shared" si="0"/>
        <v>23280.166837904002</v>
      </c>
      <c r="M15" s="8"/>
      <c r="N15" s="8"/>
    </row>
    <row r="16" spans="2:14" x14ac:dyDescent="0.25">
      <c r="B16" s="4" t="s">
        <v>4</v>
      </c>
      <c r="C16" s="10">
        <v>20509.698660780155</v>
      </c>
      <c r="D16" s="10">
        <v>8947.5462843008518</v>
      </c>
      <c r="E16" s="10">
        <v>234.72148255286248</v>
      </c>
      <c r="F16" s="10"/>
      <c r="G16" s="10">
        <v>28567.275863730003</v>
      </c>
      <c r="H16" s="10">
        <v>58.096238302669065</v>
      </c>
      <c r="I16" s="10">
        <v>172.64292867465136</v>
      </c>
      <c r="J16" s="10">
        <v>21012.741085127356</v>
      </c>
      <c r="K16" s="10">
        <v>31398.203564878808</v>
      </c>
      <c r="L16" s="11">
        <f t="shared" si="0"/>
        <v>110900.92610834737</v>
      </c>
      <c r="M16" s="8"/>
      <c r="N16" s="8"/>
    </row>
    <row r="17" spans="2:17" x14ac:dyDescent="0.25">
      <c r="B17" s="4" t="s">
        <v>5</v>
      </c>
      <c r="C17" s="10">
        <v>3777.8717405190614</v>
      </c>
      <c r="D17" s="10">
        <v>1760.0437421891552</v>
      </c>
      <c r="E17" s="10">
        <v>518.84386933999997</v>
      </c>
      <c r="F17" s="10"/>
      <c r="G17" s="10">
        <v>0</v>
      </c>
      <c r="H17" s="10">
        <v>0.54314603783535986</v>
      </c>
      <c r="I17" s="10">
        <v>251.79063671574474</v>
      </c>
      <c r="J17" s="10">
        <v>3104.7030633024078</v>
      </c>
      <c r="K17" s="10">
        <v>2002.5900652837986</v>
      </c>
      <c r="L17" s="11">
        <f t="shared" si="0"/>
        <v>11416.386263388003</v>
      </c>
      <c r="M17" s="8"/>
      <c r="N17" s="8"/>
    </row>
    <row r="18" spans="2:17" x14ac:dyDescent="0.25">
      <c r="B18" s="4" t="s">
        <v>6</v>
      </c>
      <c r="C18" s="10">
        <v>691.89604477183332</v>
      </c>
      <c r="D18" s="10">
        <v>813.08352024748956</v>
      </c>
      <c r="E18" s="10">
        <v>3.8752028300000001</v>
      </c>
      <c r="F18" s="10"/>
      <c r="G18" s="10">
        <v>3638.0270438600005</v>
      </c>
      <c r="H18" s="10">
        <v>122.39668593738327</v>
      </c>
      <c r="I18" s="10">
        <v>6.5516456977659789</v>
      </c>
      <c r="J18" s="10">
        <v>7018.1937064975409</v>
      </c>
      <c r="K18" s="10">
        <v>611.61449298899106</v>
      </c>
      <c r="L18" s="11">
        <f t="shared" si="0"/>
        <v>12905.638342831004</v>
      </c>
      <c r="M18" s="8"/>
      <c r="N18" s="8"/>
    </row>
    <row r="19" spans="2:17" x14ac:dyDescent="0.25">
      <c r="B19" s="4" t="s">
        <v>7</v>
      </c>
      <c r="C19" s="10">
        <v>27569.993286602552</v>
      </c>
      <c r="D19" s="10">
        <v>11803.790809696411</v>
      </c>
      <c r="E19" s="10">
        <v>0</v>
      </c>
      <c r="F19" s="10"/>
      <c r="G19" s="10">
        <v>0</v>
      </c>
      <c r="H19" s="10">
        <v>7.673934677314378</v>
      </c>
      <c r="I19" s="10">
        <v>110.06180193409143</v>
      </c>
      <c r="J19" s="10">
        <v>940.18942242327762</v>
      </c>
      <c r="K19" s="10">
        <v>5649.3457130355482</v>
      </c>
      <c r="L19" s="11">
        <f t="shared" si="0"/>
        <v>46081.054968369193</v>
      </c>
      <c r="M19" s="8"/>
      <c r="N19" s="8"/>
    </row>
    <row r="20" spans="2:17" x14ac:dyDescent="0.25">
      <c r="B20" s="5" t="s">
        <v>8</v>
      </c>
      <c r="C20" s="10">
        <v>2140.3736105577759</v>
      </c>
      <c r="D20" s="10">
        <v>1663.1073722852655</v>
      </c>
      <c r="E20" s="10">
        <v>0</v>
      </c>
      <c r="F20" s="10"/>
      <c r="G20" s="10">
        <v>102.54410069000004</v>
      </c>
      <c r="H20" s="10">
        <v>0.71495109353396646</v>
      </c>
      <c r="I20" s="10">
        <v>50.902672206301148</v>
      </c>
      <c r="J20" s="10">
        <v>1260.9222736292736</v>
      </c>
      <c r="K20" s="10">
        <v>376.55230117784942</v>
      </c>
      <c r="L20" s="11">
        <f t="shared" si="0"/>
        <v>5595.1172816400003</v>
      </c>
      <c r="M20" s="8"/>
      <c r="N20" s="8"/>
    </row>
    <row r="21" spans="2:17" x14ac:dyDescent="0.25">
      <c r="B21" s="4" t="s">
        <v>9</v>
      </c>
      <c r="C21" s="10">
        <v>75965.280075288887</v>
      </c>
      <c r="D21" s="10">
        <v>20492.37285208932</v>
      </c>
      <c r="E21" s="10">
        <v>145.84067982202998</v>
      </c>
      <c r="F21" s="10"/>
      <c r="G21" s="10">
        <v>0</v>
      </c>
      <c r="H21" s="10">
        <v>1.2983946362510324E-8</v>
      </c>
      <c r="I21" s="10">
        <v>1620.0693276953657</v>
      </c>
      <c r="J21" s="10">
        <v>4913.1807593796348</v>
      </c>
      <c r="K21" s="10">
        <v>24508.91267118806</v>
      </c>
      <c r="L21" s="11">
        <f t="shared" si="0"/>
        <v>127645.65636547629</v>
      </c>
      <c r="M21" s="8"/>
      <c r="N21" s="8"/>
    </row>
    <row r="22" spans="2:17" x14ac:dyDescent="0.25">
      <c r="B22" s="4" t="s">
        <v>10</v>
      </c>
      <c r="C22" s="10">
        <v>7470.010526424192</v>
      </c>
      <c r="D22" s="10">
        <v>20738.410717869465</v>
      </c>
      <c r="E22" s="10">
        <v>287.17737584999998</v>
      </c>
      <c r="F22" s="10"/>
      <c r="G22" s="10">
        <v>264</v>
      </c>
      <c r="H22" s="10">
        <v>56.301894747495737</v>
      </c>
      <c r="I22" s="10">
        <v>40935.724774179689</v>
      </c>
      <c r="J22" s="10">
        <v>5630.2218696857626</v>
      </c>
      <c r="K22" s="10">
        <v>4187.5295767534772</v>
      </c>
      <c r="L22" s="11">
        <f t="shared" si="0"/>
        <v>79569.376735510072</v>
      </c>
      <c r="M22" s="8"/>
      <c r="N22" s="8"/>
    </row>
    <row r="23" spans="2:17" x14ac:dyDescent="0.25">
      <c r="B23" s="3" t="s">
        <v>32</v>
      </c>
      <c r="C23" s="12">
        <f>SUM(C13:C22)</f>
        <v>190811.22303956156</v>
      </c>
      <c r="D23" s="12">
        <f t="shared" ref="D23:K23" si="1">SUM(D13:D22)</f>
        <v>91472.817496840406</v>
      </c>
      <c r="E23" s="12">
        <f t="shared" si="1"/>
        <v>1426.0892509148925</v>
      </c>
      <c r="F23" s="12">
        <f t="shared" si="1"/>
        <v>74399.218797772293</v>
      </c>
      <c r="G23" s="12">
        <f t="shared" si="1"/>
        <v>32588.434515140005</v>
      </c>
      <c r="H23" s="12">
        <f t="shared" si="1"/>
        <v>261.49690188117484</v>
      </c>
      <c r="I23" s="12">
        <f t="shared" si="1"/>
        <v>43352.629268489996</v>
      </c>
      <c r="J23" s="12">
        <f t="shared" si="1"/>
        <v>50642.833795831139</v>
      </c>
      <c r="K23" s="12">
        <f t="shared" si="1"/>
        <v>76224.722931888857</v>
      </c>
      <c r="L23" s="12">
        <f>+SUM(L13:L22)</f>
        <v>561179.46599832026</v>
      </c>
    </row>
    <row r="24" spans="2:17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7" x14ac:dyDescent="0.25">
      <c r="B25" t="s">
        <v>20</v>
      </c>
      <c r="C25" s="9"/>
      <c r="D25" s="9"/>
      <c r="E25" s="9"/>
      <c r="G25" s="9"/>
      <c r="H25" s="9"/>
      <c r="I25" s="9"/>
      <c r="K25" s="9"/>
      <c r="L25" s="9"/>
      <c r="M25" s="9"/>
      <c r="N25" s="9"/>
      <c r="O25" s="9"/>
      <c r="Q25" s="9"/>
    </row>
    <row r="26" spans="2:17" x14ac:dyDescent="0.25">
      <c r="B26" t="s">
        <v>30</v>
      </c>
      <c r="C26" s="9"/>
      <c r="D26" s="9"/>
      <c r="E26" s="9"/>
      <c r="G26" s="9"/>
      <c r="H26" s="9"/>
      <c r="I26" s="9"/>
      <c r="K26" s="9"/>
      <c r="L26" s="9"/>
      <c r="M26" s="9"/>
      <c r="N26" s="9"/>
      <c r="O26" s="9"/>
      <c r="Q26" s="9"/>
    </row>
    <row r="27" spans="2:17" x14ac:dyDescent="0.25">
      <c r="B27" t="s">
        <v>31</v>
      </c>
      <c r="C27" s="9"/>
      <c r="D27" s="9"/>
      <c r="E27" s="9"/>
      <c r="G27" s="9"/>
      <c r="H27" s="9"/>
      <c r="I27" s="9"/>
      <c r="K27" s="9"/>
      <c r="L27" s="9"/>
      <c r="M27" s="9"/>
      <c r="N27" s="9"/>
      <c r="O27" s="9"/>
      <c r="Q27" s="9"/>
    </row>
    <row r="28" spans="2:17" x14ac:dyDescent="0.25">
      <c r="B28" t="s">
        <v>21</v>
      </c>
      <c r="C28" s="9"/>
      <c r="D28" s="9"/>
      <c r="E28" s="9"/>
      <c r="G28" s="9"/>
      <c r="H28" s="9"/>
      <c r="I28" s="9"/>
      <c r="K28" s="9"/>
      <c r="L28" s="9"/>
      <c r="M28" s="9"/>
      <c r="N28" s="9"/>
      <c r="O28" s="9"/>
      <c r="Q28" s="9"/>
    </row>
    <row r="29" spans="2:17" x14ac:dyDescent="0.25">
      <c r="B29" t="s">
        <v>35</v>
      </c>
      <c r="C29" s="9"/>
      <c r="D29" s="9"/>
      <c r="E29" s="9"/>
      <c r="G29" s="9"/>
      <c r="H29" s="9"/>
      <c r="I29" s="9"/>
      <c r="K29" s="9"/>
      <c r="L29" s="9"/>
      <c r="M29" s="9"/>
      <c r="N29" s="9"/>
      <c r="O29" s="9"/>
      <c r="Q29" s="9"/>
    </row>
  </sheetData>
  <mergeCells count="4">
    <mergeCell ref="B7:F7"/>
    <mergeCell ref="B8:F8"/>
    <mergeCell ref="B9:F9"/>
    <mergeCell ref="B10:F10"/>
  </mergeCells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FECD4-36DC-4FD7-9581-48541F2F8681}">
  <dimension ref="B7:Q29"/>
  <sheetViews>
    <sheetView showGridLines="0" workbookViewId="0">
      <selection activeCell="K21" sqref="K21"/>
    </sheetView>
    <sheetView tabSelected="1" workbookViewId="1">
      <selection activeCell="K21" sqref="K21"/>
    </sheetView>
  </sheetViews>
  <sheetFormatPr defaultColWidth="9.140625" defaultRowHeight="15" x14ac:dyDescent="0.25"/>
  <cols>
    <col min="2" max="2" width="48" customWidth="1"/>
    <col min="3" max="3" width="16.85546875" customWidth="1"/>
    <col min="4" max="4" width="19.28515625" customWidth="1"/>
    <col min="5" max="5" width="14.5703125" bestFit="1" customWidth="1"/>
    <col min="6" max="6" width="12.140625" customWidth="1"/>
    <col min="7" max="7" width="13.85546875" customWidth="1"/>
    <col min="8" max="8" width="14.42578125" customWidth="1"/>
    <col min="9" max="9" width="16.42578125" customWidth="1"/>
    <col min="10" max="10" width="14.85546875" customWidth="1"/>
    <col min="11" max="11" width="21.85546875" customWidth="1"/>
    <col min="12" max="12" width="13.140625" bestFit="1" customWidth="1"/>
    <col min="13" max="13" width="9.5703125" bestFit="1" customWidth="1"/>
    <col min="14" max="14" width="10.5703125" bestFit="1" customWidth="1"/>
    <col min="15" max="15" width="9.5703125" bestFit="1" customWidth="1"/>
  </cols>
  <sheetData>
    <row r="7" spans="2:14" ht="17.25" x14ac:dyDescent="0.25">
      <c r="B7" s="15" t="s">
        <v>0</v>
      </c>
      <c r="C7" s="15"/>
      <c r="D7" s="15"/>
      <c r="E7" s="15"/>
      <c r="F7" s="15"/>
    </row>
    <row r="8" spans="2:14" ht="17.25" x14ac:dyDescent="0.25">
      <c r="B8" s="15" t="s">
        <v>33</v>
      </c>
      <c r="C8" s="15"/>
      <c r="D8" s="15"/>
      <c r="E8" s="15"/>
      <c r="F8" s="15"/>
    </row>
    <row r="9" spans="2:14" ht="17.25" x14ac:dyDescent="0.25">
      <c r="B9" s="15" t="s">
        <v>34</v>
      </c>
      <c r="C9" s="15"/>
      <c r="D9" s="15"/>
      <c r="E9" s="15"/>
      <c r="F9" s="15"/>
    </row>
    <row r="10" spans="2:14" x14ac:dyDescent="0.25">
      <c r="B10" s="16" t="s">
        <v>36</v>
      </c>
      <c r="C10" s="16"/>
      <c r="D10" s="16"/>
      <c r="E10" s="16"/>
      <c r="F10" s="16"/>
    </row>
    <row r="12" spans="2:14" ht="33" customHeight="1" x14ac:dyDescent="0.25">
      <c r="B12" s="2" t="s">
        <v>29</v>
      </c>
      <c r="C12" s="7" t="s">
        <v>12</v>
      </c>
      <c r="D12" s="7" t="s">
        <v>13</v>
      </c>
      <c r="E12" s="7" t="s">
        <v>22</v>
      </c>
      <c r="F12" s="7" t="s">
        <v>23</v>
      </c>
      <c r="G12" s="7" t="s">
        <v>24</v>
      </c>
      <c r="H12" s="7" t="s">
        <v>25</v>
      </c>
      <c r="I12" s="7" t="s">
        <v>28</v>
      </c>
      <c r="J12" s="7" t="s">
        <v>26</v>
      </c>
      <c r="K12" s="7" t="s">
        <v>27</v>
      </c>
      <c r="L12" s="6" t="s">
        <v>11</v>
      </c>
    </row>
    <row r="13" spans="2:14" ht="15" customHeight="1" x14ac:dyDescent="0.25">
      <c r="B13" s="4" t="s">
        <v>1</v>
      </c>
      <c r="C13" s="10">
        <v>50719.66515954263</v>
      </c>
      <c r="D13" s="10">
        <v>37215.07333752769</v>
      </c>
      <c r="E13" s="10">
        <v>250.38744627999998</v>
      </c>
      <c r="F13" s="10">
        <v>250750.49882031541</v>
      </c>
      <c r="G13" s="10">
        <v>0</v>
      </c>
      <c r="H13" s="10">
        <v>33.197565590652388</v>
      </c>
      <c r="I13" s="10">
        <v>840.51897958224913</v>
      </c>
      <c r="J13" s="10">
        <v>42266.886843647044</v>
      </c>
      <c r="K13" s="10">
        <v>9489.6742225949583</v>
      </c>
      <c r="L13" s="11">
        <f>SUM(C13:K13)</f>
        <v>391565.90237508062</v>
      </c>
      <c r="M13" s="8"/>
      <c r="N13" s="8"/>
    </row>
    <row r="14" spans="2:14" x14ac:dyDescent="0.25">
      <c r="B14" s="4" t="s">
        <v>2</v>
      </c>
      <c r="C14" s="10">
        <v>38575.643534889248</v>
      </c>
      <c r="D14" s="10">
        <v>8383.0148155813222</v>
      </c>
      <c r="E14" s="10">
        <v>19.839067180000001</v>
      </c>
      <c r="F14" s="10"/>
      <c r="G14" s="10">
        <v>0</v>
      </c>
      <c r="H14" s="10">
        <v>2.7045736544847223</v>
      </c>
      <c r="I14" s="10">
        <v>12.103941451820845</v>
      </c>
      <c r="J14" s="10">
        <v>97.604568172108443</v>
      </c>
      <c r="K14" s="10">
        <v>4500.0623076954971</v>
      </c>
      <c r="L14" s="11">
        <f t="shared" ref="L14:L22" si="0">SUM(C14:K14)</f>
        <v>51590.97280862448</v>
      </c>
      <c r="M14" s="8"/>
      <c r="N14" s="8"/>
    </row>
    <row r="15" spans="2:14" x14ac:dyDescent="0.25">
      <c r="B15" s="4" t="s">
        <v>3</v>
      </c>
      <c r="C15" s="10">
        <v>47972.791660656665</v>
      </c>
      <c r="D15" s="10">
        <v>13125.63471006199</v>
      </c>
      <c r="E15" s="10">
        <v>8.7698149500000007</v>
      </c>
      <c r="F15" s="10"/>
      <c r="G15" s="10">
        <v>0</v>
      </c>
      <c r="H15" s="10">
        <v>3.210976361158755</v>
      </c>
      <c r="I15" s="10">
        <v>294.12952260736154</v>
      </c>
      <c r="J15" s="10">
        <v>64.528803245186452</v>
      </c>
      <c r="K15" s="10">
        <v>7656.4622079858718</v>
      </c>
      <c r="L15" s="11">
        <f t="shared" si="0"/>
        <v>69125.527695868237</v>
      </c>
      <c r="M15" s="8"/>
      <c r="N15" s="8"/>
    </row>
    <row r="16" spans="2:14" x14ac:dyDescent="0.25">
      <c r="B16" s="4" t="s">
        <v>4</v>
      </c>
      <c r="C16" s="10">
        <v>42545.12879076544</v>
      </c>
      <c r="D16" s="10">
        <v>23253.094307683092</v>
      </c>
      <c r="E16" s="10">
        <v>693.30879204000007</v>
      </c>
      <c r="F16" s="10"/>
      <c r="G16" s="10">
        <v>127683.10530182418</v>
      </c>
      <c r="H16" s="10">
        <v>938.11445462385745</v>
      </c>
      <c r="I16" s="10">
        <v>759.26782098251556</v>
      </c>
      <c r="J16" s="10">
        <v>17812.132420773822</v>
      </c>
      <c r="K16" s="10">
        <v>84485.381742765851</v>
      </c>
      <c r="L16" s="11">
        <f t="shared" si="0"/>
        <v>298169.53363145876</v>
      </c>
      <c r="M16" s="8"/>
      <c r="N16" s="8"/>
    </row>
    <row r="17" spans="2:17" x14ac:dyDescent="0.25">
      <c r="B17" s="4" t="s">
        <v>5</v>
      </c>
      <c r="C17" s="10">
        <v>8337.3290227648868</v>
      </c>
      <c r="D17" s="10">
        <v>4057.4299160454225</v>
      </c>
      <c r="E17" s="10">
        <v>1604.3685696750006</v>
      </c>
      <c r="F17" s="10"/>
      <c r="G17" s="10">
        <v>0</v>
      </c>
      <c r="H17" s="10">
        <v>23.31686810265154</v>
      </c>
      <c r="I17" s="10">
        <v>628.72989845096504</v>
      </c>
      <c r="J17" s="10">
        <v>2115.000320029731</v>
      </c>
      <c r="K17" s="10">
        <v>5237.6038207949496</v>
      </c>
      <c r="L17" s="11">
        <f t="shared" si="0"/>
        <v>22003.778415863606</v>
      </c>
      <c r="M17" s="8"/>
      <c r="N17" s="8"/>
    </row>
    <row r="18" spans="2:17" x14ac:dyDescent="0.25">
      <c r="B18" s="4" t="s">
        <v>6</v>
      </c>
      <c r="C18" s="10">
        <v>776.60453172925202</v>
      </c>
      <c r="D18" s="10">
        <v>647.21416467286952</v>
      </c>
      <c r="E18" s="10">
        <v>10.43547448</v>
      </c>
      <c r="F18" s="10"/>
      <c r="G18" s="10">
        <v>9361.8862791899974</v>
      </c>
      <c r="H18" s="10">
        <v>7.7437657957770156</v>
      </c>
      <c r="I18" s="10">
        <v>32.757822479598666</v>
      </c>
      <c r="J18" s="10">
        <v>19084.785981332192</v>
      </c>
      <c r="K18" s="10">
        <v>5551.7275118127491</v>
      </c>
      <c r="L18" s="11">
        <f t="shared" si="0"/>
        <v>35473.155531492434</v>
      </c>
      <c r="M18" s="8"/>
      <c r="N18" s="8"/>
    </row>
    <row r="19" spans="2:17" x14ac:dyDescent="0.25">
      <c r="B19" s="4" t="s">
        <v>7</v>
      </c>
      <c r="C19" s="10">
        <v>59309.713271704801</v>
      </c>
      <c r="D19" s="10">
        <v>32493.98247794624</v>
      </c>
      <c r="E19" s="10">
        <v>0</v>
      </c>
      <c r="F19" s="10"/>
      <c r="G19" s="10">
        <v>0</v>
      </c>
      <c r="H19" s="10">
        <v>41.933510950629227</v>
      </c>
      <c r="I19" s="10">
        <v>101.10567957752779</v>
      </c>
      <c r="J19" s="10">
        <v>1406.5732516897599</v>
      </c>
      <c r="K19" s="10">
        <v>8907.3560652909327</v>
      </c>
      <c r="L19" s="11">
        <f t="shared" si="0"/>
        <v>102260.66425715989</v>
      </c>
      <c r="M19" s="8"/>
      <c r="N19" s="8"/>
    </row>
    <row r="20" spans="2:17" x14ac:dyDescent="0.25">
      <c r="B20" s="5" t="s">
        <v>8</v>
      </c>
      <c r="C20" s="10">
        <v>4650.3651032863509</v>
      </c>
      <c r="D20" s="10">
        <v>2086.003463105154</v>
      </c>
      <c r="E20" s="10">
        <v>0</v>
      </c>
      <c r="F20" s="10"/>
      <c r="G20" s="10">
        <v>169.65763000000004</v>
      </c>
      <c r="H20" s="10">
        <v>3.2452292131971792</v>
      </c>
      <c r="I20" s="10">
        <v>120.28045152953635</v>
      </c>
      <c r="J20" s="10">
        <v>2447.3237508136554</v>
      </c>
      <c r="K20" s="10">
        <v>4408.1573097002347</v>
      </c>
      <c r="L20" s="11">
        <f t="shared" si="0"/>
        <v>13885.03293764813</v>
      </c>
      <c r="M20" s="8"/>
      <c r="N20" s="8"/>
    </row>
    <row r="21" spans="2:17" x14ac:dyDescent="0.25">
      <c r="B21" s="4" t="s">
        <v>9</v>
      </c>
      <c r="C21" s="10">
        <v>196578.22878200439</v>
      </c>
      <c r="D21" s="10">
        <v>68206.012493107861</v>
      </c>
      <c r="E21" s="10">
        <v>293.17965242000002</v>
      </c>
      <c r="F21" s="10"/>
      <c r="G21" s="10">
        <v>0</v>
      </c>
      <c r="H21" s="10">
        <v>76.376650130538337</v>
      </c>
      <c r="I21" s="10">
        <v>6410.0552904010692</v>
      </c>
      <c r="J21" s="10">
        <v>8763.6102346071511</v>
      </c>
      <c r="K21" s="14">
        <v>21158.63735400857</v>
      </c>
      <c r="L21" s="11">
        <f t="shared" si="0"/>
        <v>301486.10045667953</v>
      </c>
      <c r="M21" s="8"/>
      <c r="N21" s="8"/>
    </row>
    <row r="22" spans="2:17" x14ac:dyDescent="0.25">
      <c r="B22" s="4" t="s">
        <v>10</v>
      </c>
      <c r="C22" s="10">
        <v>16371.107560602784</v>
      </c>
      <c r="D22" s="10">
        <v>77360.621086581101</v>
      </c>
      <c r="E22" s="10">
        <v>326.76215989784868</v>
      </c>
      <c r="F22" s="10"/>
      <c r="G22" s="10">
        <v>306.44177200000001</v>
      </c>
      <c r="H22" s="10">
        <v>44.528152477043733</v>
      </c>
      <c r="I22" s="10">
        <v>129690.65313545729</v>
      </c>
      <c r="J22" s="10">
        <v>4508.6648618619574</v>
      </c>
      <c r="K22" s="10">
        <v>5646.0176618990536</v>
      </c>
      <c r="L22" s="11">
        <f t="shared" si="0"/>
        <v>234254.7963907771</v>
      </c>
      <c r="M22" s="8"/>
      <c r="N22" s="8"/>
      <c r="O22" s="8"/>
    </row>
    <row r="23" spans="2:17" x14ac:dyDescent="0.25">
      <c r="B23" s="3" t="s">
        <v>32</v>
      </c>
      <c r="C23" s="12">
        <f>SUM(C13:C22)</f>
        <v>465836.57741794642</v>
      </c>
      <c r="D23" s="12">
        <f t="shared" ref="D23:K23" si="1">SUM(D13:D22)</f>
        <v>266828.08077231271</v>
      </c>
      <c r="E23" s="12">
        <f t="shared" si="1"/>
        <v>3207.0509769228488</v>
      </c>
      <c r="F23" s="12">
        <f t="shared" si="1"/>
        <v>250750.49882031541</v>
      </c>
      <c r="G23" s="12">
        <f t="shared" si="1"/>
        <v>137521.09098301418</v>
      </c>
      <c r="H23" s="12">
        <f t="shared" si="1"/>
        <v>1174.3717468999905</v>
      </c>
      <c r="I23" s="12">
        <f t="shared" si="1"/>
        <v>138889.60254251995</v>
      </c>
      <c r="J23" s="12">
        <f t="shared" si="1"/>
        <v>98567.111036172602</v>
      </c>
      <c r="K23" s="12">
        <f t="shared" si="1"/>
        <v>157041.08020454869</v>
      </c>
      <c r="L23" s="12">
        <f>+SUM(L13:L22)</f>
        <v>1519815.4645006526</v>
      </c>
      <c r="N23" s="8"/>
    </row>
    <row r="24" spans="2:17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7" x14ac:dyDescent="0.25">
      <c r="B25" t="s">
        <v>20</v>
      </c>
      <c r="C25" s="9"/>
      <c r="D25" s="9"/>
      <c r="E25" s="9"/>
      <c r="G25" s="9"/>
      <c r="H25" s="9"/>
      <c r="I25" s="9"/>
      <c r="K25" s="9"/>
      <c r="L25" s="9"/>
      <c r="M25" s="9"/>
      <c r="N25" s="9"/>
      <c r="O25" s="9"/>
      <c r="Q25" s="9"/>
    </row>
    <row r="26" spans="2:17" x14ac:dyDescent="0.25">
      <c r="B26" t="s">
        <v>30</v>
      </c>
      <c r="C26" s="9"/>
      <c r="D26" s="9"/>
      <c r="E26" s="9"/>
      <c r="G26" s="9"/>
      <c r="H26" s="9"/>
      <c r="I26" s="9"/>
      <c r="K26" s="9"/>
      <c r="L26" s="9"/>
      <c r="M26" s="9"/>
      <c r="N26" s="9"/>
      <c r="O26" s="9"/>
      <c r="Q26" s="9"/>
    </row>
    <row r="27" spans="2:17" x14ac:dyDescent="0.25">
      <c r="B27" t="s">
        <v>31</v>
      </c>
      <c r="C27" s="9"/>
      <c r="D27" s="9"/>
      <c r="E27" s="9"/>
      <c r="G27" s="9"/>
      <c r="H27" s="9"/>
      <c r="I27" s="9"/>
      <c r="K27" s="9"/>
      <c r="L27" s="9"/>
      <c r="M27" s="9"/>
      <c r="N27" s="9"/>
      <c r="O27" s="9"/>
      <c r="Q27" s="9"/>
    </row>
    <row r="28" spans="2:17" x14ac:dyDescent="0.25">
      <c r="B28" t="s">
        <v>21</v>
      </c>
      <c r="C28" s="9"/>
      <c r="D28" s="9"/>
      <c r="E28" s="9"/>
      <c r="G28" s="9"/>
      <c r="H28" s="9"/>
      <c r="I28" s="9"/>
      <c r="K28" s="9"/>
      <c r="L28" s="9"/>
      <c r="M28" s="9"/>
      <c r="N28" s="9"/>
      <c r="O28" s="9"/>
      <c r="Q28" s="9"/>
    </row>
    <row r="29" spans="2:17" x14ac:dyDescent="0.25">
      <c r="B29" t="s">
        <v>35</v>
      </c>
      <c r="C29" s="9"/>
      <c r="D29" s="9"/>
      <c r="E29" s="9"/>
      <c r="G29" s="9"/>
      <c r="H29" s="9"/>
      <c r="I29" s="9"/>
      <c r="K29" s="9"/>
      <c r="L29" s="9"/>
      <c r="M29" s="9"/>
      <c r="N29" s="9"/>
      <c r="O29" s="9"/>
      <c r="Q29" s="9"/>
    </row>
  </sheetData>
  <mergeCells count="4">
    <mergeCell ref="B7:F7"/>
    <mergeCell ref="B8:F8"/>
    <mergeCell ref="B9:F9"/>
    <mergeCell ref="B10:F10"/>
  </mergeCells>
  <pageMargins left="0.7" right="0.7" top="0.75" bottom="0.75" header="0.3" footer="0.3"/>
  <pageSetup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81DB3-9421-4E1B-8CBB-0C662DEB1FFE}">
  <dimension ref="B7:Q29"/>
  <sheetViews>
    <sheetView showGridLines="0" tabSelected="1" zoomScaleNormal="100" workbookViewId="0">
      <selection activeCell="N21" sqref="N20:N21"/>
    </sheetView>
    <sheetView workbookViewId="1"/>
  </sheetViews>
  <sheetFormatPr defaultColWidth="9.140625" defaultRowHeight="15" x14ac:dyDescent="0.25"/>
  <cols>
    <col min="2" max="2" width="48" customWidth="1"/>
    <col min="3" max="3" width="16.85546875" customWidth="1"/>
    <col min="4" max="4" width="19.28515625" customWidth="1"/>
    <col min="5" max="5" width="14.5703125" bestFit="1" customWidth="1"/>
    <col min="6" max="6" width="12.140625" customWidth="1"/>
    <col min="7" max="7" width="13.85546875" customWidth="1"/>
    <col min="8" max="8" width="14.42578125" customWidth="1"/>
    <col min="9" max="9" width="16.42578125" customWidth="1"/>
    <col min="10" max="10" width="14.85546875" customWidth="1"/>
    <col min="11" max="11" width="21.85546875" customWidth="1"/>
    <col min="12" max="12" width="13.140625" bestFit="1" customWidth="1"/>
  </cols>
  <sheetData>
    <row r="7" spans="2:13" ht="17.25" x14ac:dyDescent="0.25">
      <c r="B7" s="15" t="s">
        <v>0</v>
      </c>
      <c r="C7" s="15"/>
      <c r="D7" s="15"/>
      <c r="E7" s="15"/>
      <c r="F7" s="15"/>
    </row>
    <row r="8" spans="2:13" ht="17.25" x14ac:dyDescent="0.25">
      <c r="B8" s="15" t="s">
        <v>33</v>
      </c>
      <c r="C8" s="15"/>
      <c r="D8" s="15"/>
      <c r="E8" s="15"/>
      <c r="F8" s="15"/>
    </row>
    <row r="9" spans="2:13" ht="17.25" x14ac:dyDescent="0.25">
      <c r="B9" s="15" t="s">
        <v>34</v>
      </c>
      <c r="C9" s="15"/>
      <c r="D9" s="15"/>
      <c r="E9" s="15"/>
      <c r="F9" s="15"/>
    </row>
    <row r="10" spans="2:13" x14ac:dyDescent="0.25">
      <c r="B10" s="16" t="s">
        <v>40</v>
      </c>
      <c r="C10" s="16"/>
      <c r="D10" s="16"/>
      <c r="E10" s="16"/>
      <c r="F10" s="16"/>
    </row>
    <row r="12" spans="2:13" ht="33" customHeight="1" x14ac:dyDescent="0.25">
      <c r="B12" s="2" t="s">
        <v>29</v>
      </c>
      <c r="C12" s="7" t="s">
        <v>12</v>
      </c>
      <c r="D12" s="7" t="s">
        <v>13</v>
      </c>
      <c r="E12" s="7" t="s">
        <v>22</v>
      </c>
      <c r="F12" s="7" t="s">
        <v>23</v>
      </c>
      <c r="G12" s="7" t="s">
        <v>24</v>
      </c>
      <c r="H12" s="7" t="s">
        <v>25</v>
      </c>
      <c r="I12" s="7" t="s">
        <v>28</v>
      </c>
      <c r="J12" s="7" t="s">
        <v>26</v>
      </c>
      <c r="K12" s="7" t="s">
        <v>27</v>
      </c>
      <c r="L12" s="6" t="s">
        <v>11</v>
      </c>
    </row>
    <row r="13" spans="2:13" ht="15" customHeight="1" x14ac:dyDescent="0.25">
      <c r="B13" s="4" t="s">
        <v>1</v>
      </c>
      <c r="C13" s="10">
        <v>49688.441201600057</v>
      </c>
      <c r="D13" s="10">
        <v>33571.961519618919</v>
      </c>
      <c r="E13" s="10">
        <v>668.20144976999995</v>
      </c>
      <c r="F13" s="10">
        <v>273273.7468616984</v>
      </c>
      <c r="G13" s="10">
        <v>0</v>
      </c>
      <c r="H13" s="10">
        <v>146.10667306972118</v>
      </c>
      <c r="I13" s="10">
        <v>442.72998959999995</v>
      </c>
      <c r="J13" s="10">
        <v>45335.564364629987</v>
      </c>
      <c r="K13" s="10">
        <v>9088.4677703300003</v>
      </c>
      <c r="L13" s="11">
        <f>SUM(C13:K13)</f>
        <v>412215.21983031707</v>
      </c>
      <c r="M13" s="8"/>
    </row>
    <row r="14" spans="2:13" x14ac:dyDescent="0.25">
      <c r="B14" s="4" t="s">
        <v>2</v>
      </c>
      <c r="C14" s="10">
        <v>39502.54853051497</v>
      </c>
      <c r="D14" s="10">
        <v>9849.0158709150055</v>
      </c>
      <c r="E14" s="10">
        <v>20.476902249999998</v>
      </c>
      <c r="F14" s="14"/>
      <c r="G14" s="10">
        <v>0</v>
      </c>
      <c r="H14" s="10">
        <v>0</v>
      </c>
      <c r="I14" s="10">
        <v>12.7492</v>
      </c>
      <c r="J14" s="10">
        <v>47.214952679999996</v>
      </c>
      <c r="K14" s="10">
        <v>5527.689915330001</v>
      </c>
      <c r="L14" s="11">
        <f t="shared" ref="L14:L22" si="0">SUM(C14:K14)</f>
        <v>54959.695371689973</v>
      </c>
      <c r="M14" s="8"/>
    </row>
    <row r="15" spans="2:13" x14ac:dyDescent="0.25">
      <c r="B15" s="4" t="s">
        <v>3</v>
      </c>
      <c r="C15" s="10">
        <v>56805.764359935005</v>
      </c>
      <c r="D15" s="10">
        <v>13995.719110641303</v>
      </c>
      <c r="E15" s="10">
        <v>10.446974610000002</v>
      </c>
      <c r="F15" s="14"/>
      <c r="G15" s="10">
        <v>0</v>
      </c>
      <c r="H15" s="10">
        <v>10.902035599999408</v>
      </c>
      <c r="I15" s="10">
        <v>200.87439393000005</v>
      </c>
      <c r="J15" s="10">
        <v>14.469086129999997</v>
      </c>
      <c r="K15" s="10">
        <v>10435.012928549995</v>
      </c>
      <c r="L15" s="11">
        <f t="shared" si="0"/>
        <v>81473.188889396304</v>
      </c>
      <c r="M15" s="8"/>
    </row>
    <row r="16" spans="2:13" x14ac:dyDescent="0.25">
      <c r="B16" s="4" t="s">
        <v>4</v>
      </c>
      <c r="C16" s="10">
        <v>38631.01763235098</v>
      </c>
      <c r="D16" s="10">
        <v>22863.777254964967</v>
      </c>
      <c r="E16" s="10">
        <v>554.06891291795012</v>
      </c>
      <c r="F16" s="14"/>
      <c r="G16" s="10">
        <v>123802.12452614639</v>
      </c>
      <c r="H16" s="10">
        <v>256.56310301000099</v>
      </c>
      <c r="I16" s="10">
        <v>126.51361610999999</v>
      </c>
      <c r="J16" s="10">
        <v>15104.510309269996</v>
      </c>
      <c r="K16" s="10">
        <v>105508.72031850203</v>
      </c>
      <c r="L16" s="11">
        <f t="shared" si="0"/>
        <v>306847.29567327234</v>
      </c>
      <c r="M16" s="8"/>
    </row>
    <row r="17" spans="2:17" x14ac:dyDescent="0.25">
      <c r="B17" s="4" t="s">
        <v>5</v>
      </c>
      <c r="C17" s="10">
        <v>8901.1011562259373</v>
      </c>
      <c r="D17" s="10">
        <v>6149.0425116935794</v>
      </c>
      <c r="E17" s="10">
        <v>1926.2794406685005</v>
      </c>
      <c r="F17" s="14"/>
      <c r="G17" s="10">
        <v>0</v>
      </c>
      <c r="H17" s="10">
        <v>293.98880908999996</v>
      </c>
      <c r="I17" s="10">
        <v>102.47</v>
      </c>
      <c r="J17" s="10">
        <v>1007.3032250554749</v>
      </c>
      <c r="K17" s="10">
        <v>8058.5872865674173</v>
      </c>
      <c r="L17" s="11">
        <f t="shared" si="0"/>
        <v>26438.772429300909</v>
      </c>
      <c r="M17" s="8"/>
    </row>
    <row r="18" spans="2:17" x14ac:dyDescent="0.25">
      <c r="B18" s="4" t="s">
        <v>6</v>
      </c>
      <c r="C18" s="10">
        <v>1047.260321649999</v>
      </c>
      <c r="D18" s="10">
        <v>672.69436691999977</v>
      </c>
      <c r="E18" s="10">
        <v>7.6247083099999982</v>
      </c>
      <c r="F18" s="14"/>
      <c r="G18" s="10">
        <v>9973.3567256499973</v>
      </c>
      <c r="H18" s="10">
        <v>101.53949029985051</v>
      </c>
      <c r="I18" s="10">
        <v>13.87233857</v>
      </c>
      <c r="J18" s="14">
        <v>24575.378175070007</v>
      </c>
      <c r="K18" s="10">
        <v>4677.9747546799999</v>
      </c>
      <c r="L18" s="11">
        <f t="shared" si="0"/>
        <v>41069.700881149853</v>
      </c>
      <c r="M18" s="8"/>
    </row>
    <row r="19" spans="2:17" x14ac:dyDescent="0.25">
      <c r="B19" s="4" t="s">
        <v>7</v>
      </c>
      <c r="C19" s="10">
        <v>86213.863698728775</v>
      </c>
      <c r="D19" s="10">
        <v>33734.64269583227</v>
      </c>
      <c r="E19" s="10">
        <v>0.26542358987885506</v>
      </c>
      <c r="F19" s="14"/>
      <c r="G19" s="10">
        <v>0</v>
      </c>
      <c r="H19" s="10">
        <v>75.559705919979308</v>
      </c>
      <c r="I19" s="10">
        <v>166.14460946366071</v>
      </c>
      <c r="J19" s="10">
        <v>1599.7032544249985</v>
      </c>
      <c r="K19" s="10">
        <v>11672.037849367964</v>
      </c>
      <c r="L19" s="11">
        <f t="shared" si="0"/>
        <v>133462.21723732754</v>
      </c>
      <c r="M19" s="8"/>
    </row>
    <row r="20" spans="2:17" x14ac:dyDescent="0.25">
      <c r="B20" s="5" t="s">
        <v>8</v>
      </c>
      <c r="C20" s="10">
        <v>4739.7013291150652</v>
      </c>
      <c r="D20" s="10">
        <v>2362.1900270664414</v>
      </c>
      <c r="E20" s="10">
        <v>12.67875078</v>
      </c>
      <c r="F20" s="14"/>
      <c r="G20" s="10">
        <v>169.65763599999991</v>
      </c>
      <c r="H20" s="10">
        <v>24.735739310000611</v>
      </c>
      <c r="I20" s="10">
        <v>111.92444735999999</v>
      </c>
      <c r="J20" s="10">
        <v>2518.063774604525</v>
      </c>
      <c r="K20" s="10">
        <v>7807.9462701814891</v>
      </c>
      <c r="L20" s="11">
        <f t="shared" si="0"/>
        <v>17746.897974417519</v>
      </c>
      <c r="M20" s="8"/>
    </row>
    <row r="21" spans="2:17" x14ac:dyDescent="0.25">
      <c r="B21" s="4" t="s">
        <v>9</v>
      </c>
      <c r="C21" s="10">
        <v>207990.99844640496</v>
      </c>
      <c r="D21" s="10">
        <v>76354.554254735383</v>
      </c>
      <c r="E21" s="10">
        <v>335.97890816</v>
      </c>
      <c r="F21" s="14"/>
      <c r="G21" s="10">
        <v>0</v>
      </c>
      <c r="H21" s="10">
        <v>37.15297622000071</v>
      </c>
      <c r="I21" s="10">
        <v>2650.5908482300001</v>
      </c>
      <c r="J21" s="14">
        <v>12544.064968450002</v>
      </c>
      <c r="K21" s="13">
        <v>11917.821842749996</v>
      </c>
      <c r="L21" s="11">
        <f t="shared" si="0"/>
        <v>311831.16224495036</v>
      </c>
      <c r="M21" s="8"/>
    </row>
    <row r="22" spans="2:17" x14ac:dyDescent="0.25">
      <c r="B22" s="4" t="s">
        <v>10</v>
      </c>
      <c r="C22" s="10">
        <v>16679.108988507185</v>
      </c>
      <c r="D22" s="10">
        <v>77132.52511478994</v>
      </c>
      <c r="E22" s="10">
        <v>297.14932452244472</v>
      </c>
      <c r="F22" s="14"/>
      <c r="G22" s="10">
        <v>333.441776</v>
      </c>
      <c r="H22" s="10">
        <v>78.945273760000347</v>
      </c>
      <c r="I22" s="10">
        <v>137113.72999031874</v>
      </c>
      <c r="J22" s="13">
        <v>14384.479252618781</v>
      </c>
      <c r="K22" s="10">
        <v>4196.0890729304401</v>
      </c>
      <c r="L22" s="11">
        <f t="shared" si="0"/>
        <v>250215.46879344754</v>
      </c>
      <c r="M22" s="8"/>
    </row>
    <row r="23" spans="2:17" x14ac:dyDescent="0.25">
      <c r="B23" s="3" t="s">
        <v>32</v>
      </c>
      <c r="C23" s="12">
        <f>SUM(C13:C22)</f>
        <v>510199.80566503294</v>
      </c>
      <c r="D23" s="12">
        <f t="shared" ref="D23:K23" si="1">SUM(D13:D22)</f>
        <v>276686.1227271778</v>
      </c>
      <c r="E23" s="12">
        <f t="shared" si="1"/>
        <v>3833.1707955787747</v>
      </c>
      <c r="F23" s="12">
        <f t="shared" si="1"/>
        <v>273273.7468616984</v>
      </c>
      <c r="G23" s="12">
        <f t="shared" si="1"/>
        <v>134278.58066379637</v>
      </c>
      <c r="H23" s="12">
        <f t="shared" si="1"/>
        <v>1025.4938062795529</v>
      </c>
      <c r="I23" s="12">
        <f t="shared" si="1"/>
        <v>140941.59943358239</v>
      </c>
      <c r="J23" s="12">
        <f t="shared" si="1"/>
        <v>117130.75136293376</v>
      </c>
      <c r="K23" s="12">
        <f t="shared" si="1"/>
        <v>178890.34800918936</v>
      </c>
      <c r="L23" s="12">
        <f>+SUM(L13:L22)</f>
        <v>1636259.6193252695</v>
      </c>
    </row>
    <row r="24" spans="2:17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7" x14ac:dyDescent="0.25">
      <c r="B25" t="s">
        <v>20</v>
      </c>
      <c r="C25" s="9"/>
      <c r="D25" s="9"/>
      <c r="E25" s="9"/>
      <c r="G25" s="9"/>
      <c r="H25" s="9"/>
      <c r="I25" s="9"/>
      <c r="K25" s="9"/>
      <c r="L25" s="9"/>
      <c r="M25" s="9"/>
      <c r="N25" s="9"/>
      <c r="O25" s="9"/>
      <c r="Q25" s="9"/>
    </row>
    <row r="26" spans="2:17" x14ac:dyDescent="0.25">
      <c r="B26" t="s">
        <v>30</v>
      </c>
      <c r="C26" s="9"/>
      <c r="D26" s="9"/>
      <c r="E26" s="9"/>
      <c r="G26" s="9"/>
      <c r="H26" s="9"/>
      <c r="I26" s="9"/>
      <c r="K26" s="9"/>
      <c r="L26" s="9"/>
      <c r="M26" s="9"/>
      <c r="N26" s="9"/>
      <c r="O26" s="9"/>
      <c r="Q26" s="9"/>
    </row>
    <row r="27" spans="2:17" x14ac:dyDescent="0.25">
      <c r="B27" t="s">
        <v>31</v>
      </c>
      <c r="C27" s="9"/>
      <c r="D27" s="9"/>
      <c r="E27" s="9"/>
      <c r="G27" s="9"/>
      <c r="H27" s="9"/>
      <c r="I27" s="9"/>
      <c r="K27" s="9"/>
      <c r="L27" s="9"/>
      <c r="M27" s="9"/>
      <c r="N27" s="9"/>
      <c r="O27" s="9"/>
      <c r="Q27" s="9"/>
    </row>
    <row r="28" spans="2:17" x14ac:dyDescent="0.25">
      <c r="B28" t="s">
        <v>21</v>
      </c>
      <c r="C28" s="9"/>
      <c r="D28" s="9"/>
      <c r="E28" s="9"/>
      <c r="G28" s="9"/>
      <c r="H28" s="9"/>
      <c r="I28" s="9"/>
      <c r="K28" s="9"/>
      <c r="L28" s="9"/>
      <c r="M28" s="9"/>
      <c r="N28" s="9"/>
      <c r="O28" s="9"/>
      <c r="Q28" s="9"/>
    </row>
    <row r="29" spans="2:17" x14ac:dyDescent="0.25">
      <c r="B29" t="s">
        <v>35</v>
      </c>
      <c r="C29" s="9"/>
      <c r="D29" s="9"/>
      <c r="E29" s="9"/>
      <c r="G29" s="9"/>
      <c r="H29" s="9"/>
      <c r="I29" s="9"/>
      <c r="K29" s="9"/>
      <c r="L29" s="9"/>
      <c r="M29" s="9"/>
      <c r="N29" s="9"/>
      <c r="O29" s="9"/>
      <c r="Q29" s="9"/>
    </row>
  </sheetData>
  <mergeCells count="4">
    <mergeCell ref="B7:F7"/>
    <mergeCell ref="B8:F8"/>
    <mergeCell ref="B9:F9"/>
    <mergeCell ref="B10:F10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9EF2B-C6A6-4290-B85B-39A67CBEEAF8}">
  <dimension ref="B7:Q29"/>
  <sheetViews>
    <sheetView showGridLines="0" workbookViewId="0">
      <selection activeCell="M13" sqref="M13:N22"/>
    </sheetView>
    <sheetView workbookViewId="1"/>
  </sheetViews>
  <sheetFormatPr defaultColWidth="9.140625" defaultRowHeight="15" x14ac:dyDescent="0.25"/>
  <cols>
    <col min="2" max="2" width="48" customWidth="1"/>
    <col min="3" max="3" width="16.85546875" customWidth="1"/>
    <col min="4" max="4" width="19.28515625" customWidth="1"/>
    <col min="5" max="5" width="14.5703125" bestFit="1" customWidth="1"/>
    <col min="6" max="6" width="12.140625" customWidth="1"/>
    <col min="7" max="7" width="13.85546875" customWidth="1"/>
    <col min="8" max="8" width="14.42578125" customWidth="1"/>
    <col min="9" max="9" width="16.42578125" customWidth="1"/>
    <col min="10" max="10" width="14.85546875" customWidth="1"/>
    <col min="11" max="11" width="21.85546875" customWidth="1"/>
    <col min="12" max="12" width="12" bestFit="1" customWidth="1"/>
    <col min="14" max="14" width="10.5703125" bestFit="1" customWidth="1"/>
  </cols>
  <sheetData>
    <row r="7" spans="2:14" ht="17.25" x14ac:dyDescent="0.25">
      <c r="B7" s="15" t="s">
        <v>0</v>
      </c>
      <c r="C7" s="15"/>
      <c r="D7" s="15"/>
      <c r="E7" s="15"/>
      <c r="F7" s="15"/>
    </row>
    <row r="8" spans="2:14" ht="17.25" x14ac:dyDescent="0.25">
      <c r="B8" s="15" t="s">
        <v>33</v>
      </c>
      <c r="C8" s="15"/>
      <c r="D8" s="15"/>
      <c r="E8" s="15"/>
      <c r="F8" s="15"/>
    </row>
    <row r="9" spans="2:14" ht="17.25" x14ac:dyDescent="0.25">
      <c r="B9" s="15" t="s">
        <v>34</v>
      </c>
      <c r="C9" s="15"/>
      <c r="D9" s="15"/>
      <c r="E9" s="15"/>
      <c r="F9" s="15"/>
    </row>
    <row r="10" spans="2:14" x14ac:dyDescent="0.25">
      <c r="B10" s="16" t="s">
        <v>38</v>
      </c>
      <c r="C10" s="16"/>
      <c r="D10" s="16"/>
      <c r="E10" s="16"/>
      <c r="F10" s="16"/>
    </row>
    <row r="12" spans="2:14" ht="33" customHeight="1" x14ac:dyDescent="0.25">
      <c r="B12" s="2" t="s">
        <v>29</v>
      </c>
      <c r="C12" s="7" t="s">
        <v>12</v>
      </c>
      <c r="D12" s="7" t="s">
        <v>13</v>
      </c>
      <c r="E12" s="7" t="s">
        <v>22</v>
      </c>
      <c r="F12" s="7" t="s">
        <v>23</v>
      </c>
      <c r="G12" s="7" t="s">
        <v>24</v>
      </c>
      <c r="H12" s="7" t="s">
        <v>25</v>
      </c>
      <c r="I12" s="7" t="s">
        <v>28</v>
      </c>
      <c r="J12" s="7" t="s">
        <v>26</v>
      </c>
      <c r="K12" s="7" t="s">
        <v>27</v>
      </c>
      <c r="L12" s="6" t="s">
        <v>11</v>
      </c>
    </row>
    <row r="13" spans="2:14" ht="15" customHeight="1" x14ac:dyDescent="0.25">
      <c r="B13" s="4" t="s">
        <v>1</v>
      </c>
      <c r="C13" s="10">
        <v>27847.731693378901</v>
      </c>
      <c r="D13" s="10">
        <v>16836.894309499046</v>
      </c>
      <c r="E13" s="10">
        <v>94.653338140000002</v>
      </c>
      <c r="F13" s="10">
        <v>88505.133859877213</v>
      </c>
      <c r="G13" s="10">
        <v>3971.03638</v>
      </c>
      <c r="H13" s="10">
        <v>26.749204278595812</v>
      </c>
      <c r="I13" s="10">
        <v>891.94663590488506</v>
      </c>
      <c r="J13" s="10">
        <v>19728.614640473024</v>
      </c>
      <c r="K13" s="10">
        <v>5776.0023594942968</v>
      </c>
      <c r="L13" s="11">
        <f>SUM(C13:K13)</f>
        <v>163678.76242104601</v>
      </c>
      <c r="M13" s="8"/>
      <c r="N13" s="8"/>
    </row>
    <row r="14" spans="2:14" x14ac:dyDescent="0.25">
      <c r="B14" s="4" t="s">
        <v>2</v>
      </c>
      <c r="C14" s="10">
        <v>12137.907324074187</v>
      </c>
      <c r="D14" s="10">
        <v>3630.6852576062561</v>
      </c>
      <c r="E14" s="10">
        <v>0</v>
      </c>
      <c r="F14" s="10"/>
      <c r="G14" s="10">
        <v>28.269706840000001</v>
      </c>
      <c r="H14" s="10">
        <v>0.43924678124967809</v>
      </c>
      <c r="I14" s="10">
        <v>7.6200767874192898</v>
      </c>
      <c r="J14" s="10">
        <v>111.08331598081692</v>
      </c>
      <c r="K14" s="10">
        <v>791.78429382959473</v>
      </c>
      <c r="L14" s="11">
        <f t="shared" ref="L14:L22" si="0">SUM(C14:K14)</f>
        <v>16707.789221899526</v>
      </c>
      <c r="M14" s="8"/>
      <c r="N14" s="8"/>
    </row>
    <row r="15" spans="2:14" x14ac:dyDescent="0.25">
      <c r="B15" s="4" t="s">
        <v>3</v>
      </c>
      <c r="C15" s="10">
        <v>17676.360541020858</v>
      </c>
      <c r="D15" s="10">
        <v>5513.6998019843122</v>
      </c>
      <c r="E15" s="10">
        <v>13.064924399999997</v>
      </c>
      <c r="F15" s="10"/>
      <c r="G15" s="10">
        <v>0</v>
      </c>
      <c r="H15" s="10">
        <v>0.14029544076476097</v>
      </c>
      <c r="I15" s="10">
        <v>30.171611005100083</v>
      </c>
      <c r="J15" s="10">
        <v>131.00785859524512</v>
      </c>
      <c r="K15" s="10">
        <v>2011.5704231837178</v>
      </c>
      <c r="L15" s="11">
        <f t="shared" si="0"/>
        <v>25376.01545563</v>
      </c>
      <c r="M15" s="8"/>
      <c r="N15" s="8"/>
    </row>
    <row r="16" spans="2:14" x14ac:dyDescent="0.25">
      <c r="B16" s="4" t="s">
        <v>4</v>
      </c>
      <c r="C16" s="10">
        <v>21673.66010520143</v>
      </c>
      <c r="D16" s="10">
        <v>9411.5013378036329</v>
      </c>
      <c r="E16" s="10">
        <v>220.58886905310652</v>
      </c>
      <c r="F16" s="10"/>
      <c r="G16" s="10">
        <v>20871.436189660006</v>
      </c>
      <c r="H16" s="10">
        <v>39.400555445967598</v>
      </c>
      <c r="I16" s="10">
        <v>157.31863190291577</v>
      </c>
      <c r="J16" s="10">
        <v>32178.519848274354</v>
      </c>
      <c r="K16" s="10">
        <v>27546.319498857381</v>
      </c>
      <c r="L16" s="11">
        <f t="shared" si="0"/>
        <v>112098.74503619879</v>
      </c>
      <c r="M16" s="8"/>
      <c r="N16" s="8"/>
    </row>
    <row r="17" spans="2:17" x14ac:dyDescent="0.25">
      <c r="B17" s="4" t="s">
        <v>5</v>
      </c>
      <c r="C17" s="10">
        <v>4008.5441254097441</v>
      </c>
      <c r="D17" s="10">
        <v>1932.2668804670609</v>
      </c>
      <c r="E17" s="10">
        <v>535.51659984999992</v>
      </c>
      <c r="F17" s="10"/>
      <c r="G17" s="10">
        <v>0</v>
      </c>
      <c r="H17" s="10">
        <v>0.28865000019361764</v>
      </c>
      <c r="I17" s="10">
        <v>228.92647597838572</v>
      </c>
      <c r="J17" s="10">
        <v>3469.2746471887926</v>
      </c>
      <c r="K17" s="10">
        <v>2633.1875368118244</v>
      </c>
      <c r="L17" s="11">
        <f t="shared" si="0"/>
        <v>12808.004915706002</v>
      </c>
      <c r="M17" s="8"/>
      <c r="N17" s="8"/>
    </row>
    <row r="18" spans="2:17" x14ac:dyDescent="0.25">
      <c r="B18" s="4" t="s">
        <v>6</v>
      </c>
      <c r="C18" s="10">
        <v>2635.1013528774824</v>
      </c>
      <c r="D18" s="10">
        <v>2899.2090959448337</v>
      </c>
      <c r="E18" s="10">
        <v>4.9382223900000008</v>
      </c>
      <c r="F18" s="10"/>
      <c r="G18" s="10">
        <v>4021.2044781900017</v>
      </c>
      <c r="H18" s="10">
        <v>386.92838155588288</v>
      </c>
      <c r="I18" s="10">
        <v>6.7444670981829411</v>
      </c>
      <c r="J18" s="10">
        <v>6165.2678538085083</v>
      </c>
      <c r="K18" s="10">
        <v>1522.1538817961093</v>
      </c>
      <c r="L18" s="11">
        <f t="shared" si="0"/>
        <v>17641.547733660998</v>
      </c>
      <c r="M18" s="8"/>
      <c r="N18" s="8"/>
    </row>
    <row r="19" spans="2:17" x14ac:dyDescent="0.25">
      <c r="B19" s="4" t="s">
        <v>7</v>
      </c>
      <c r="C19" s="10">
        <v>27028.720479394331</v>
      </c>
      <c r="D19" s="10">
        <v>10430.930652836829</v>
      </c>
      <c r="E19" s="10">
        <v>0</v>
      </c>
      <c r="F19" s="10"/>
      <c r="G19" s="10">
        <v>0</v>
      </c>
      <c r="H19" s="10">
        <v>4.5453955655191152</v>
      </c>
      <c r="I19" s="10">
        <v>1.5562373042264299</v>
      </c>
      <c r="J19" s="10">
        <v>948.59378153883893</v>
      </c>
      <c r="K19" s="10">
        <v>5376.6204538280044</v>
      </c>
      <c r="L19" s="11">
        <f t="shared" si="0"/>
        <v>43790.967000467746</v>
      </c>
      <c r="M19" s="8"/>
      <c r="N19" s="8"/>
    </row>
    <row r="20" spans="2:17" x14ac:dyDescent="0.25">
      <c r="B20" s="5" t="s">
        <v>8</v>
      </c>
      <c r="C20" s="10">
        <v>2353.0408332480906</v>
      </c>
      <c r="D20" s="10">
        <v>1760.0219366272499</v>
      </c>
      <c r="E20" s="10">
        <v>0</v>
      </c>
      <c r="F20" s="10"/>
      <c r="G20" s="10">
        <v>106.10641399999999</v>
      </c>
      <c r="H20" s="10">
        <v>5.3915296616847241E-2</v>
      </c>
      <c r="I20" s="10">
        <v>48.468947967211719</v>
      </c>
      <c r="J20" s="10">
        <v>1395.7234721657485</v>
      </c>
      <c r="K20" s="10">
        <v>253.32705126508361</v>
      </c>
      <c r="L20" s="11">
        <f t="shared" si="0"/>
        <v>5916.7425705700007</v>
      </c>
      <c r="M20" s="8"/>
      <c r="N20" s="8"/>
    </row>
    <row r="21" spans="2:17" x14ac:dyDescent="0.25">
      <c r="B21" s="4" t="s">
        <v>9</v>
      </c>
      <c r="C21" s="10">
        <v>90844.325673814572</v>
      </c>
      <c r="D21" s="10">
        <v>22794.225156202021</v>
      </c>
      <c r="E21" s="10">
        <v>163.783664840135</v>
      </c>
      <c r="F21" s="10"/>
      <c r="G21" s="10">
        <v>0</v>
      </c>
      <c r="H21" s="10">
        <v>0.2408654367772245</v>
      </c>
      <c r="I21" s="10">
        <v>1648.0187808218873</v>
      </c>
      <c r="J21" s="10">
        <v>6041.9718399870826</v>
      </c>
      <c r="K21" s="10">
        <v>16863.682384905023</v>
      </c>
      <c r="L21" s="11">
        <f t="shared" si="0"/>
        <v>138356.24836600749</v>
      </c>
      <c r="M21" s="8"/>
      <c r="N21" s="8"/>
    </row>
    <row r="22" spans="2:17" x14ac:dyDescent="0.25">
      <c r="B22" s="4" t="s">
        <v>10</v>
      </c>
      <c r="C22" s="10">
        <v>7796.9721807761698</v>
      </c>
      <c r="D22" s="10">
        <v>26414.886676428952</v>
      </c>
      <c r="E22" s="10">
        <v>299.18007632999991</v>
      </c>
      <c r="F22" s="10"/>
      <c r="G22" s="10">
        <v>271.03781400000003</v>
      </c>
      <c r="H22" s="10">
        <v>18.931096598426791</v>
      </c>
      <c r="I22" s="10">
        <v>41790.37900535977</v>
      </c>
      <c r="J22" s="10">
        <v>6316.5339326514122</v>
      </c>
      <c r="K22" s="10">
        <v>3560.0309242131962</v>
      </c>
      <c r="L22" s="11">
        <f t="shared" si="0"/>
        <v>86467.951706357911</v>
      </c>
      <c r="M22" s="8"/>
      <c r="N22" s="8"/>
    </row>
    <row r="23" spans="2:17" x14ac:dyDescent="0.25">
      <c r="B23" s="3" t="s">
        <v>32</v>
      </c>
      <c r="C23" s="12">
        <f>SUM(C13:C22)</f>
        <v>214002.36430919578</v>
      </c>
      <c r="D23" s="12">
        <f t="shared" ref="D23:K23" si="1">SUM(D13:D22)</f>
        <v>101624.3211054002</v>
      </c>
      <c r="E23" s="12">
        <f t="shared" si="1"/>
        <v>1331.7256950032415</v>
      </c>
      <c r="F23" s="12">
        <f t="shared" si="1"/>
        <v>88505.133859877213</v>
      </c>
      <c r="G23" s="12">
        <f t="shared" si="1"/>
        <v>29269.090982690006</v>
      </c>
      <c r="H23" s="12">
        <f t="shared" si="1"/>
        <v>477.71760639999428</v>
      </c>
      <c r="I23" s="12">
        <f t="shared" si="1"/>
        <v>44811.150870129983</v>
      </c>
      <c r="J23" s="12">
        <f t="shared" si="1"/>
        <v>76486.591190663821</v>
      </c>
      <c r="K23" s="12">
        <f t="shared" si="1"/>
        <v>66334.678808184239</v>
      </c>
      <c r="L23" s="12">
        <f>+SUM(L13:L22)</f>
        <v>622842.77442754444</v>
      </c>
    </row>
    <row r="24" spans="2:17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7" x14ac:dyDescent="0.25">
      <c r="B25" t="s">
        <v>20</v>
      </c>
      <c r="C25" s="9"/>
      <c r="D25" s="9"/>
      <c r="E25" s="9"/>
      <c r="G25" s="9"/>
      <c r="H25" s="9"/>
      <c r="I25" s="9"/>
      <c r="K25" s="9"/>
      <c r="L25" s="9"/>
      <c r="M25" s="9"/>
      <c r="N25" s="9"/>
      <c r="O25" s="9"/>
      <c r="Q25" s="9"/>
    </row>
    <row r="26" spans="2:17" x14ac:dyDescent="0.25">
      <c r="B26" t="s">
        <v>30</v>
      </c>
      <c r="C26" s="9"/>
      <c r="D26" s="9"/>
      <c r="E26" s="9"/>
      <c r="G26" s="9"/>
      <c r="H26" s="9"/>
      <c r="I26" s="9"/>
      <c r="K26" s="9"/>
      <c r="L26" s="9"/>
      <c r="M26" s="9"/>
      <c r="N26" s="9"/>
      <c r="O26" s="9"/>
      <c r="Q26" s="9"/>
    </row>
    <row r="27" spans="2:17" x14ac:dyDescent="0.25">
      <c r="B27" t="s">
        <v>31</v>
      </c>
      <c r="C27" s="9"/>
      <c r="D27" s="9"/>
      <c r="E27" s="9"/>
      <c r="G27" s="9"/>
      <c r="H27" s="9"/>
      <c r="I27" s="9"/>
      <c r="K27" s="9"/>
      <c r="L27" s="9"/>
      <c r="M27" s="9"/>
      <c r="N27" s="9"/>
      <c r="O27" s="9"/>
      <c r="Q27" s="9"/>
    </row>
    <row r="28" spans="2:17" x14ac:dyDescent="0.25">
      <c r="B28" t="s">
        <v>21</v>
      </c>
      <c r="C28" s="9"/>
      <c r="D28" s="9"/>
      <c r="E28" s="9"/>
      <c r="G28" s="9"/>
      <c r="H28" s="9"/>
      <c r="I28" s="9"/>
      <c r="K28" s="9"/>
      <c r="L28" s="9"/>
      <c r="M28" s="9"/>
      <c r="N28" s="9"/>
      <c r="O28" s="9"/>
      <c r="Q28" s="9"/>
    </row>
    <row r="29" spans="2:17" x14ac:dyDescent="0.25">
      <c r="B29" t="s">
        <v>35</v>
      </c>
      <c r="C29" s="9"/>
      <c r="D29" s="9"/>
      <c r="E29" s="9"/>
      <c r="G29" s="9"/>
      <c r="H29" s="9"/>
      <c r="I29" s="9"/>
      <c r="K29" s="9"/>
      <c r="L29" s="9"/>
      <c r="M29" s="9"/>
      <c r="N29" s="9"/>
      <c r="O29" s="9"/>
      <c r="Q29" s="9"/>
    </row>
  </sheetData>
  <mergeCells count="4">
    <mergeCell ref="B7:F7"/>
    <mergeCell ref="B8:F8"/>
    <mergeCell ref="B9:F9"/>
    <mergeCell ref="B10:F10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61EB9-90BE-4842-B3CE-8BCD01801E1A}">
  <dimension ref="B7:Q29"/>
  <sheetViews>
    <sheetView showGridLines="0" workbookViewId="0">
      <selection activeCell="M13" sqref="M13:M22"/>
    </sheetView>
    <sheetView workbookViewId="1"/>
  </sheetViews>
  <sheetFormatPr defaultColWidth="9.140625" defaultRowHeight="15" x14ac:dyDescent="0.25"/>
  <cols>
    <col min="2" max="2" width="48" customWidth="1"/>
    <col min="3" max="3" width="16.85546875" customWidth="1"/>
    <col min="4" max="4" width="19.28515625" customWidth="1"/>
    <col min="5" max="5" width="14.5703125" bestFit="1" customWidth="1"/>
    <col min="6" max="6" width="12.140625" customWidth="1"/>
    <col min="7" max="7" width="13.85546875" customWidth="1"/>
    <col min="8" max="8" width="14.42578125" customWidth="1"/>
    <col min="9" max="9" width="16.42578125" customWidth="1"/>
    <col min="10" max="10" width="14.85546875" customWidth="1"/>
    <col min="11" max="11" width="21.85546875" customWidth="1"/>
    <col min="12" max="12" width="12" bestFit="1" customWidth="1"/>
    <col min="14" max="14" width="10.5703125" bestFit="1" customWidth="1"/>
  </cols>
  <sheetData>
    <row r="7" spans="2:14" ht="17.25" x14ac:dyDescent="0.25">
      <c r="B7" s="15" t="s">
        <v>0</v>
      </c>
      <c r="C7" s="15"/>
      <c r="D7" s="15"/>
      <c r="E7" s="15"/>
      <c r="F7" s="15"/>
    </row>
    <row r="8" spans="2:14" ht="17.25" x14ac:dyDescent="0.25">
      <c r="B8" s="15" t="s">
        <v>33</v>
      </c>
      <c r="C8" s="15"/>
      <c r="D8" s="15"/>
      <c r="E8" s="15"/>
      <c r="F8" s="15"/>
    </row>
    <row r="9" spans="2:14" ht="17.25" x14ac:dyDescent="0.25">
      <c r="B9" s="15" t="s">
        <v>34</v>
      </c>
      <c r="C9" s="15"/>
      <c r="D9" s="15"/>
      <c r="E9" s="15"/>
      <c r="F9" s="15"/>
    </row>
    <row r="10" spans="2:14" x14ac:dyDescent="0.25">
      <c r="B10" s="16" t="s">
        <v>39</v>
      </c>
      <c r="C10" s="16"/>
      <c r="D10" s="16"/>
      <c r="E10" s="16"/>
      <c r="F10" s="16"/>
    </row>
    <row r="12" spans="2:14" ht="33" customHeight="1" x14ac:dyDescent="0.25">
      <c r="B12" s="2" t="s">
        <v>29</v>
      </c>
      <c r="C12" s="7" t="s">
        <v>12</v>
      </c>
      <c r="D12" s="7" t="s">
        <v>13</v>
      </c>
      <c r="E12" s="7" t="s">
        <v>22</v>
      </c>
      <c r="F12" s="7" t="s">
        <v>23</v>
      </c>
      <c r="G12" s="7" t="s">
        <v>24</v>
      </c>
      <c r="H12" s="7" t="s">
        <v>25</v>
      </c>
      <c r="I12" s="7" t="s">
        <v>28</v>
      </c>
      <c r="J12" s="7" t="s">
        <v>26</v>
      </c>
      <c r="K12" s="7" t="s">
        <v>27</v>
      </c>
      <c r="L12" s="6" t="s">
        <v>11</v>
      </c>
    </row>
    <row r="13" spans="2:14" ht="15" customHeight="1" x14ac:dyDescent="0.25">
      <c r="B13" s="4" t="s">
        <v>1</v>
      </c>
      <c r="C13" s="10">
        <v>28840.858595100093</v>
      </c>
      <c r="D13" s="10">
        <v>16607.270959385911</v>
      </c>
      <c r="E13" s="10">
        <v>119.12597298999999</v>
      </c>
      <c r="F13" s="10">
        <v>97019.707569003294</v>
      </c>
      <c r="G13" s="10">
        <v>2.9999999999999985E-2</v>
      </c>
      <c r="H13" s="10">
        <v>139.693748196559</v>
      </c>
      <c r="I13" s="10">
        <v>240.94929721603802</v>
      </c>
      <c r="J13" s="10">
        <v>24409.780276452362</v>
      </c>
      <c r="K13" s="10">
        <v>5628.3810681253253</v>
      </c>
      <c r="L13" s="11">
        <f>SUM(C13:K13)</f>
        <v>173005.79748646962</v>
      </c>
      <c r="M13" s="8"/>
      <c r="N13" s="8"/>
    </row>
    <row r="14" spans="2:14" x14ac:dyDescent="0.25">
      <c r="B14" s="4" t="s">
        <v>2</v>
      </c>
      <c r="C14" s="10">
        <v>15147.02435060119</v>
      </c>
      <c r="D14" s="10">
        <v>3834.8209738035184</v>
      </c>
      <c r="E14" s="10">
        <v>0</v>
      </c>
      <c r="F14" s="10"/>
      <c r="G14" s="10">
        <v>27.506042260000001</v>
      </c>
      <c r="H14" s="10">
        <v>1.2870280000000776</v>
      </c>
      <c r="I14" s="10">
        <v>7.5367016864989615</v>
      </c>
      <c r="J14" s="10">
        <v>79.583421097529609</v>
      </c>
      <c r="K14" s="10">
        <v>1091.2861121712626</v>
      </c>
      <c r="L14" s="11">
        <f t="shared" ref="L14:L22" si="0">SUM(C14:K14)</f>
        <v>20189.044629619999</v>
      </c>
      <c r="M14" s="8"/>
      <c r="N14" s="8"/>
    </row>
    <row r="15" spans="2:14" x14ac:dyDescent="0.25">
      <c r="B15" s="4" t="s">
        <v>3</v>
      </c>
      <c r="C15" s="10">
        <v>22617.012510322442</v>
      </c>
      <c r="D15" s="10">
        <v>5833.2069450374602</v>
      </c>
      <c r="E15" s="10">
        <v>13.054018559999999</v>
      </c>
      <c r="F15" s="10"/>
      <c r="G15" s="10">
        <v>0</v>
      </c>
      <c r="H15" s="10">
        <v>1.1310411099996145</v>
      </c>
      <c r="I15" s="10">
        <v>156.03807468554174</v>
      </c>
      <c r="J15" s="10">
        <v>109.56049266304059</v>
      </c>
      <c r="K15" s="10">
        <v>1230.0315536705184</v>
      </c>
      <c r="L15" s="11">
        <f t="shared" si="0"/>
        <v>29960.034636049</v>
      </c>
      <c r="M15" s="8"/>
      <c r="N15" s="8"/>
    </row>
    <row r="16" spans="2:14" x14ac:dyDescent="0.25">
      <c r="B16" s="4" t="s">
        <v>4</v>
      </c>
      <c r="C16" s="10">
        <v>23054.910452726359</v>
      </c>
      <c r="D16" s="10">
        <v>11187.59447024067</v>
      </c>
      <c r="E16" s="10">
        <v>269.46503659176932</v>
      </c>
      <c r="F16" s="10"/>
      <c r="G16" s="10">
        <v>21589.055038300001</v>
      </c>
      <c r="H16" s="10">
        <v>174.19980437999882</v>
      </c>
      <c r="I16" s="10">
        <v>121.59550047077471</v>
      </c>
      <c r="J16" s="10">
        <v>40744.791621077115</v>
      </c>
      <c r="K16" s="10">
        <v>34347.722384186767</v>
      </c>
      <c r="L16" s="11">
        <f t="shared" si="0"/>
        <v>131489.33430797345</v>
      </c>
      <c r="M16" s="8"/>
      <c r="N16" s="8"/>
    </row>
    <row r="17" spans="2:17" x14ac:dyDescent="0.25">
      <c r="B17" s="4" t="s">
        <v>5</v>
      </c>
      <c r="C17" s="10">
        <v>4294.9925783888348</v>
      </c>
      <c r="D17" s="10">
        <v>2044.4168494392504</v>
      </c>
      <c r="E17" s="10">
        <v>670.33180191600002</v>
      </c>
      <c r="F17" s="10"/>
      <c r="G17" s="10">
        <v>0</v>
      </c>
      <c r="H17" s="10">
        <v>3.8674675899999897</v>
      </c>
      <c r="I17" s="10">
        <v>237.04887359415162</v>
      </c>
      <c r="J17" s="10">
        <v>2849.2087329796605</v>
      </c>
      <c r="K17" s="10">
        <v>2798.6920042431025</v>
      </c>
      <c r="L17" s="11">
        <f t="shared" si="0"/>
        <v>12898.558308150999</v>
      </c>
      <c r="M17" s="8"/>
      <c r="N17" s="8"/>
    </row>
    <row r="18" spans="2:17" x14ac:dyDescent="0.25">
      <c r="B18" s="4" t="s">
        <v>6</v>
      </c>
      <c r="C18" s="10">
        <v>384.62146297252525</v>
      </c>
      <c r="D18" s="10">
        <v>344.82871602822661</v>
      </c>
      <c r="E18" s="10">
        <v>5.8740990399999999</v>
      </c>
      <c r="F18" s="10"/>
      <c r="G18" s="10">
        <v>4219.5809871799993</v>
      </c>
      <c r="H18" s="10">
        <v>9.5297863199999995</v>
      </c>
      <c r="I18" s="10">
        <v>8.3267522344578833</v>
      </c>
      <c r="J18" s="10">
        <v>9321.5013363077069</v>
      </c>
      <c r="K18" s="10">
        <v>1561.6746678260749</v>
      </c>
      <c r="L18" s="11">
        <f t="shared" si="0"/>
        <v>15855.937807908991</v>
      </c>
      <c r="M18" s="8"/>
      <c r="N18" s="8"/>
    </row>
    <row r="19" spans="2:17" x14ac:dyDescent="0.25">
      <c r="B19" s="4" t="s">
        <v>7</v>
      </c>
      <c r="C19" s="10">
        <v>29809.238304678554</v>
      </c>
      <c r="D19" s="10">
        <v>12551.142272971598</v>
      </c>
      <c r="E19" s="10">
        <v>0</v>
      </c>
      <c r="F19" s="10"/>
      <c r="G19" s="10">
        <v>0</v>
      </c>
      <c r="H19" s="10">
        <v>6.2206487299975777</v>
      </c>
      <c r="I19" s="10">
        <v>3.7139770066037041</v>
      </c>
      <c r="J19" s="10">
        <v>3418.6510855036722</v>
      </c>
      <c r="K19" s="10">
        <v>11146.533237818423</v>
      </c>
      <c r="L19" s="11">
        <f t="shared" si="0"/>
        <v>56935.499526708852</v>
      </c>
      <c r="M19" s="8"/>
      <c r="N19" s="8"/>
    </row>
    <row r="20" spans="2:17" x14ac:dyDescent="0.25">
      <c r="B20" s="5" t="s">
        <v>8</v>
      </c>
      <c r="C20" s="10">
        <v>2498.9362036881407</v>
      </c>
      <c r="D20" s="10">
        <v>1774.3859338214352</v>
      </c>
      <c r="E20" s="10">
        <v>11.964027020000001</v>
      </c>
      <c r="F20" s="10"/>
      <c r="G20" s="10">
        <v>99.829117120000021</v>
      </c>
      <c r="H20" s="10">
        <v>10.791598600000384</v>
      </c>
      <c r="I20" s="10">
        <v>49.223150792661286</v>
      </c>
      <c r="J20" s="10">
        <v>1411.7778366155353</v>
      </c>
      <c r="K20" s="10">
        <v>261.91970286222715</v>
      </c>
      <c r="L20" s="11">
        <f t="shared" si="0"/>
        <v>6118.8275705200012</v>
      </c>
      <c r="M20" s="8"/>
      <c r="N20" s="8"/>
    </row>
    <row r="21" spans="2:17" x14ac:dyDescent="0.25">
      <c r="B21" s="4" t="s">
        <v>9</v>
      </c>
      <c r="C21" s="10">
        <v>98480.911079501762</v>
      </c>
      <c r="D21" s="10">
        <v>30480.293177107931</v>
      </c>
      <c r="E21" s="10">
        <v>161.21708866</v>
      </c>
      <c r="F21" s="10"/>
      <c r="G21" s="10">
        <v>0</v>
      </c>
      <c r="H21" s="10">
        <v>113.58398637000175</v>
      </c>
      <c r="I21" s="10">
        <v>1383.4188729604991</v>
      </c>
      <c r="J21" s="10">
        <v>5934.7929184466202</v>
      </c>
      <c r="K21" s="10">
        <v>19104.579395207158</v>
      </c>
      <c r="L21" s="11">
        <f t="shared" si="0"/>
        <v>155658.79651825398</v>
      </c>
      <c r="M21" s="8"/>
      <c r="N21" s="8"/>
    </row>
    <row r="22" spans="2:17" x14ac:dyDescent="0.25">
      <c r="B22" s="4" t="s">
        <v>10</v>
      </c>
      <c r="C22" s="10">
        <v>7567.3318239566061</v>
      </c>
      <c r="D22" s="10">
        <v>26486.701227746566</v>
      </c>
      <c r="E22" s="10">
        <v>226.68075551000001</v>
      </c>
      <c r="F22" s="10"/>
      <c r="G22" s="10">
        <v>265</v>
      </c>
      <c r="H22" s="10">
        <v>4.5324623409827325</v>
      </c>
      <c r="I22" s="10">
        <v>48024.600055872768</v>
      </c>
      <c r="J22" s="10">
        <v>8002.5135616343923</v>
      </c>
      <c r="K22" s="10">
        <v>2511.0612987222416</v>
      </c>
      <c r="L22" s="11">
        <f t="shared" si="0"/>
        <v>93088.421185783547</v>
      </c>
      <c r="M22" s="8"/>
      <c r="N22" s="8"/>
    </row>
    <row r="23" spans="2:17" x14ac:dyDescent="0.25">
      <c r="B23" s="3" t="s">
        <v>32</v>
      </c>
      <c r="C23" s="12">
        <f>SUM(C13:C22)</f>
        <v>232695.83736193649</v>
      </c>
      <c r="D23" s="12">
        <f t="shared" ref="D23:K23" si="1">SUM(D13:D22)</f>
        <v>111144.66152558257</v>
      </c>
      <c r="E23" s="12">
        <f t="shared" si="1"/>
        <v>1477.7128002877691</v>
      </c>
      <c r="F23" s="12">
        <f t="shared" si="1"/>
        <v>97019.707569003294</v>
      </c>
      <c r="G23" s="12">
        <f t="shared" si="1"/>
        <v>26201.001184860001</v>
      </c>
      <c r="H23" s="12">
        <f t="shared" si="1"/>
        <v>464.83757163754001</v>
      </c>
      <c r="I23" s="12">
        <f t="shared" si="1"/>
        <v>50232.451256519998</v>
      </c>
      <c r="J23" s="12">
        <f t="shared" si="1"/>
        <v>96282.161282777641</v>
      </c>
      <c r="K23" s="12">
        <f t="shared" si="1"/>
        <v>79681.881424833104</v>
      </c>
      <c r="L23" s="12">
        <f>+SUM(L13:L22)</f>
        <v>695200.25197743857</v>
      </c>
    </row>
    <row r="24" spans="2:17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7" x14ac:dyDescent="0.25">
      <c r="B25" t="s">
        <v>20</v>
      </c>
      <c r="C25" s="9"/>
      <c r="D25" s="9"/>
      <c r="E25" s="9"/>
      <c r="G25" s="9"/>
      <c r="H25" s="9"/>
      <c r="I25" s="9"/>
      <c r="K25" s="9"/>
      <c r="L25" s="9"/>
      <c r="M25" s="9"/>
      <c r="N25" s="9"/>
      <c r="O25" s="9"/>
      <c r="Q25" s="9"/>
    </row>
    <row r="26" spans="2:17" x14ac:dyDescent="0.25">
      <c r="B26" t="s">
        <v>30</v>
      </c>
      <c r="C26" s="9"/>
      <c r="D26" s="9"/>
      <c r="E26" s="9"/>
      <c r="G26" s="9"/>
      <c r="H26" s="9"/>
      <c r="I26" s="9"/>
      <c r="K26" s="9"/>
      <c r="L26" s="9"/>
      <c r="M26" s="9"/>
      <c r="N26" s="9"/>
      <c r="O26" s="9"/>
      <c r="Q26" s="9"/>
    </row>
    <row r="27" spans="2:17" x14ac:dyDescent="0.25">
      <c r="B27" t="s">
        <v>31</v>
      </c>
      <c r="C27" s="9"/>
      <c r="D27" s="9"/>
      <c r="E27" s="9"/>
      <c r="G27" s="9"/>
      <c r="H27" s="9"/>
      <c r="I27" s="9"/>
      <c r="K27" s="9"/>
      <c r="L27" s="9"/>
      <c r="M27" s="9"/>
      <c r="N27" s="9"/>
      <c r="O27" s="9"/>
      <c r="Q27" s="9"/>
    </row>
    <row r="28" spans="2:17" x14ac:dyDescent="0.25">
      <c r="B28" t="s">
        <v>21</v>
      </c>
      <c r="C28" s="9"/>
      <c r="D28" s="9"/>
      <c r="E28" s="9"/>
      <c r="G28" s="9"/>
      <c r="H28" s="9"/>
      <c r="I28" s="9"/>
      <c r="K28" s="9"/>
      <c r="L28" s="9"/>
      <c r="M28" s="9"/>
      <c r="N28" s="9"/>
      <c r="O28" s="9"/>
      <c r="Q28" s="9"/>
    </row>
    <row r="29" spans="2:17" x14ac:dyDescent="0.25">
      <c r="B29" t="s">
        <v>35</v>
      </c>
      <c r="C29" s="9"/>
      <c r="D29" s="9"/>
      <c r="E29" s="9"/>
      <c r="G29" s="9"/>
      <c r="H29" s="9"/>
      <c r="I29" s="9"/>
      <c r="K29" s="9"/>
      <c r="L29" s="9"/>
      <c r="M29" s="9"/>
      <c r="N29" s="9"/>
      <c r="O29" s="9"/>
      <c r="Q29" s="9"/>
    </row>
  </sheetData>
  <mergeCells count="4">
    <mergeCell ref="B7:F7"/>
    <mergeCell ref="B8:F8"/>
    <mergeCell ref="B9:F9"/>
    <mergeCell ref="B10:F10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Q29"/>
  <sheetViews>
    <sheetView showGridLines="0" workbookViewId="0">
      <selection activeCell="M13" sqref="M13:N23"/>
    </sheetView>
    <sheetView workbookViewId="1"/>
  </sheetViews>
  <sheetFormatPr defaultColWidth="9.140625" defaultRowHeight="15" x14ac:dyDescent="0.25"/>
  <cols>
    <col min="2" max="2" width="48" customWidth="1"/>
    <col min="3" max="3" width="16.85546875" customWidth="1"/>
    <col min="4" max="4" width="19.28515625" customWidth="1"/>
    <col min="5" max="5" width="14.5703125" bestFit="1" customWidth="1"/>
    <col min="6" max="6" width="12.140625" customWidth="1"/>
    <col min="7" max="7" width="13.85546875" customWidth="1"/>
    <col min="8" max="8" width="14.42578125" customWidth="1"/>
    <col min="9" max="9" width="16.42578125" customWidth="1"/>
    <col min="10" max="10" width="14.85546875" customWidth="1"/>
    <col min="11" max="11" width="21.85546875" customWidth="1"/>
    <col min="12" max="12" width="12" bestFit="1" customWidth="1"/>
    <col min="14" max="14" width="10.5703125" bestFit="1" customWidth="1"/>
  </cols>
  <sheetData>
    <row r="7" spans="2:14" ht="17.25" x14ac:dyDescent="0.25">
      <c r="B7" s="15" t="s">
        <v>0</v>
      </c>
      <c r="C7" s="15"/>
      <c r="D7" s="15"/>
      <c r="E7" s="15"/>
      <c r="F7" s="15"/>
    </row>
    <row r="8" spans="2:14" ht="17.25" x14ac:dyDescent="0.25">
      <c r="B8" s="15" t="s">
        <v>33</v>
      </c>
      <c r="C8" s="15"/>
      <c r="D8" s="15"/>
      <c r="E8" s="15"/>
      <c r="F8" s="15"/>
    </row>
    <row r="9" spans="2:14" ht="17.25" x14ac:dyDescent="0.25">
      <c r="B9" s="15" t="s">
        <v>34</v>
      </c>
      <c r="C9" s="15"/>
      <c r="D9" s="15"/>
      <c r="E9" s="15"/>
      <c r="F9" s="15"/>
    </row>
    <row r="10" spans="2:14" x14ac:dyDescent="0.25">
      <c r="B10" s="16" t="s">
        <v>14</v>
      </c>
      <c r="C10" s="16"/>
      <c r="D10" s="16"/>
      <c r="E10" s="16"/>
      <c r="F10" s="16"/>
    </row>
    <row r="12" spans="2:14" ht="33" customHeight="1" x14ac:dyDescent="0.25">
      <c r="B12" s="2" t="s">
        <v>29</v>
      </c>
      <c r="C12" s="7" t="s">
        <v>12</v>
      </c>
      <c r="D12" s="7" t="s">
        <v>13</v>
      </c>
      <c r="E12" s="7" t="s">
        <v>22</v>
      </c>
      <c r="F12" s="7" t="s">
        <v>23</v>
      </c>
      <c r="G12" s="7" t="s">
        <v>24</v>
      </c>
      <c r="H12" s="7" t="s">
        <v>25</v>
      </c>
      <c r="I12" s="7" t="s">
        <v>28</v>
      </c>
      <c r="J12" s="7" t="s">
        <v>26</v>
      </c>
      <c r="K12" s="7" t="s">
        <v>27</v>
      </c>
      <c r="L12" s="6" t="s">
        <v>11</v>
      </c>
    </row>
    <row r="13" spans="2:14" ht="15" customHeight="1" x14ac:dyDescent="0.25">
      <c r="B13" s="4" t="s">
        <v>1</v>
      </c>
      <c r="C13" s="10">
        <v>32590.78764066891</v>
      </c>
      <c r="D13" s="10">
        <v>18767.259732292638</v>
      </c>
      <c r="E13" s="10">
        <v>198.0739657</v>
      </c>
      <c r="F13" s="10">
        <v>109788.52164245</v>
      </c>
      <c r="G13" s="10">
        <v>0.53496600000000005</v>
      </c>
      <c r="H13" s="10">
        <v>78.987042359713087</v>
      </c>
      <c r="I13" s="10">
        <v>161.19718408000006</v>
      </c>
      <c r="J13" s="10">
        <v>40039.267283655383</v>
      </c>
      <c r="K13" s="10">
        <v>4751.0249194649905</v>
      </c>
      <c r="L13" s="11">
        <f>SUM(C13:K13)</f>
        <v>206375.65437667162</v>
      </c>
      <c r="M13" s="8"/>
      <c r="N13" s="8"/>
    </row>
    <row r="14" spans="2:14" x14ac:dyDescent="0.25">
      <c r="B14" s="4" t="s">
        <v>2</v>
      </c>
      <c r="C14" s="10">
        <v>18045.817396964467</v>
      </c>
      <c r="D14" s="10">
        <v>4301.9137729311542</v>
      </c>
      <c r="E14" s="10">
        <v>0</v>
      </c>
      <c r="F14" s="10"/>
      <c r="G14" s="10"/>
      <c r="H14" s="10">
        <v>0.20652632437239049</v>
      </c>
      <c r="I14" s="10">
        <v>107.29999999999997</v>
      </c>
      <c r="J14" s="10">
        <v>84.57592439000004</v>
      </c>
      <c r="K14" s="10">
        <v>1342.655437050001</v>
      </c>
      <c r="L14" s="11">
        <f t="shared" ref="L14:L22" si="0">SUM(C14:K14)</f>
        <v>23882.469057659993</v>
      </c>
      <c r="M14" s="8"/>
      <c r="N14" s="8"/>
    </row>
    <row r="15" spans="2:14" x14ac:dyDescent="0.25">
      <c r="B15" s="4" t="s">
        <v>3</v>
      </c>
      <c r="C15" s="10">
        <v>23561.98260027829</v>
      </c>
      <c r="D15" s="10">
        <v>6131.6653074783117</v>
      </c>
      <c r="E15" s="10">
        <v>0</v>
      </c>
      <c r="F15" s="10"/>
      <c r="G15" s="10">
        <v>0</v>
      </c>
      <c r="H15" s="10">
        <v>2.67175943338259</v>
      </c>
      <c r="I15" s="10">
        <v>9.6338198199999976</v>
      </c>
      <c r="J15" s="10">
        <v>130.75280798000932</v>
      </c>
      <c r="K15" s="10">
        <v>2823.97501986</v>
      </c>
      <c r="L15" s="11">
        <f t="shared" si="0"/>
        <v>32660.681314849997</v>
      </c>
      <c r="M15" s="8"/>
      <c r="N15" s="8"/>
    </row>
    <row r="16" spans="2:14" x14ac:dyDescent="0.25">
      <c r="B16" s="4" t="s">
        <v>4</v>
      </c>
      <c r="C16" s="10">
        <v>26005.685845168249</v>
      </c>
      <c r="D16" s="10">
        <v>13085.947768658816</v>
      </c>
      <c r="E16" s="10">
        <v>381.68285573499998</v>
      </c>
      <c r="F16" s="10"/>
      <c r="G16" s="10">
        <v>20647.457997459998</v>
      </c>
      <c r="H16" s="10">
        <v>104.49674141246552</v>
      </c>
      <c r="I16" s="10">
        <v>727.39761405166666</v>
      </c>
      <c r="J16" s="10">
        <v>27634.611393582578</v>
      </c>
      <c r="K16" s="10">
        <v>33262.568124414909</v>
      </c>
      <c r="L16" s="11">
        <f t="shared" si="0"/>
        <v>121849.84834048367</v>
      </c>
      <c r="M16" s="8"/>
      <c r="N16" s="8"/>
    </row>
    <row r="17" spans="2:17" x14ac:dyDescent="0.25">
      <c r="B17" s="4" t="s">
        <v>5</v>
      </c>
      <c r="C17" s="10">
        <v>3060.5444295175375</v>
      </c>
      <c r="D17" s="10">
        <v>2408.8142975069923</v>
      </c>
      <c r="E17" s="10">
        <v>325.70635227299994</v>
      </c>
      <c r="F17" s="10"/>
      <c r="G17" s="10">
        <v>0</v>
      </c>
      <c r="H17" s="10">
        <v>4.3700211460151053</v>
      </c>
      <c r="I17" s="10">
        <v>1.4547410000000001</v>
      </c>
      <c r="J17" s="10">
        <v>112.8182871999993</v>
      </c>
      <c r="K17" s="10">
        <v>2120.2011981900023</v>
      </c>
      <c r="L17" s="11">
        <f t="shared" si="0"/>
        <v>8033.9093268335464</v>
      </c>
      <c r="M17" s="8"/>
      <c r="N17" s="8"/>
    </row>
    <row r="18" spans="2:17" x14ac:dyDescent="0.25">
      <c r="B18" s="4" t="s">
        <v>6</v>
      </c>
      <c r="C18" s="10">
        <v>1720.9473324140758</v>
      </c>
      <c r="D18" s="10">
        <v>1929.2889532440815</v>
      </c>
      <c r="E18" s="10">
        <v>6.6146038500000008</v>
      </c>
      <c r="F18" s="10"/>
      <c r="G18" s="10">
        <v>4564.0541498100038</v>
      </c>
      <c r="H18" s="10">
        <v>426.89196412960814</v>
      </c>
      <c r="I18" s="10">
        <v>8.5603680000000004</v>
      </c>
      <c r="J18" s="10">
        <v>9338.6545140132312</v>
      </c>
      <c r="K18" s="10">
        <v>3271.4229257400002</v>
      </c>
      <c r="L18" s="11">
        <f t="shared" si="0"/>
        <v>21266.434811201001</v>
      </c>
      <c r="M18" s="8"/>
      <c r="N18" s="8"/>
    </row>
    <row r="19" spans="2:17" x14ac:dyDescent="0.25">
      <c r="B19" s="4" t="s">
        <v>7</v>
      </c>
      <c r="C19" s="10">
        <v>34919.571640370857</v>
      </c>
      <c r="D19" s="10">
        <v>13533.675902997178</v>
      </c>
      <c r="E19" s="10">
        <v>0</v>
      </c>
      <c r="F19" s="10"/>
      <c r="G19" s="10">
        <v>0.20300000000000001</v>
      </c>
      <c r="H19" s="10">
        <v>14.67140937561777</v>
      </c>
      <c r="I19" s="10">
        <v>27.352813999999999</v>
      </c>
      <c r="J19" s="10">
        <v>1140.4593392349034</v>
      </c>
      <c r="K19" s="10">
        <v>10412.942638949764</v>
      </c>
      <c r="L19" s="11">
        <f t="shared" si="0"/>
        <v>60048.876744928319</v>
      </c>
      <c r="M19" s="8"/>
      <c r="N19" s="8"/>
    </row>
    <row r="20" spans="2:17" x14ac:dyDescent="0.25">
      <c r="B20" s="5" t="s">
        <v>8</v>
      </c>
      <c r="C20" s="10">
        <v>2753.1100164226618</v>
      </c>
      <c r="D20" s="10">
        <v>1957.0110860947914</v>
      </c>
      <c r="E20" s="10">
        <v>2.6412792199999999</v>
      </c>
      <c r="F20" s="10"/>
      <c r="G20" s="10">
        <v>128.77244999999999</v>
      </c>
      <c r="H20" s="10">
        <v>4.3515483004144686</v>
      </c>
      <c r="I20" s="10">
        <v>42.205842039999993</v>
      </c>
      <c r="J20" s="10">
        <v>1391.6501954200005</v>
      </c>
      <c r="K20" s="10">
        <v>1604.3348337499995</v>
      </c>
      <c r="L20" s="11">
        <f t="shared" si="0"/>
        <v>7884.0772512478679</v>
      </c>
      <c r="M20" s="8"/>
      <c r="N20" s="8"/>
    </row>
    <row r="21" spans="2:17" x14ac:dyDescent="0.25">
      <c r="B21" s="4" t="s">
        <v>9</v>
      </c>
      <c r="C21" s="10">
        <v>114018.02630405156</v>
      </c>
      <c r="D21" s="10">
        <v>29075.395763774839</v>
      </c>
      <c r="E21" s="10">
        <v>151.80064744000006</v>
      </c>
      <c r="F21" s="10"/>
      <c r="G21" s="10">
        <v>16.965814999999999</v>
      </c>
      <c r="H21" s="10">
        <v>0.51698244668251192</v>
      </c>
      <c r="I21" s="10">
        <v>9083.4518810600002</v>
      </c>
      <c r="J21" s="10">
        <v>6271.5111337768949</v>
      </c>
      <c r="K21" s="10">
        <v>13400.118303811001</v>
      </c>
      <c r="L21" s="11">
        <f t="shared" si="0"/>
        <v>172017.78683136095</v>
      </c>
      <c r="M21" s="8"/>
      <c r="N21" s="8"/>
    </row>
    <row r="22" spans="2:17" x14ac:dyDescent="0.25">
      <c r="B22" s="4" t="s">
        <v>10</v>
      </c>
      <c r="C22" s="10">
        <v>7922.6478107156845</v>
      </c>
      <c r="D22" s="10">
        <v>29900.628292149457</v>
      </c>
      <c r="E22" s="10">
        <v>295.38102884790908</v>
      </c>
      <c r="F22" s="10"/>
      <c r="G22" s="10">
        <v>285.345596</v>
      </c>
      <c r="H22" s="10">
        <v>67.067131657518289</v>
      </c>
      <c r="I22" s="10">
        <v>44598.968233345477</v>
      </c>
      <c r="J22" s="10">
        <v>7626.2001710071609</v>
      </c>
      <c r="K22" s="10">
        <v>4024.2094898409687</v>
      </c>
      <c r="L22" s="11">
        <f t="shared" si="0"/>
        <v>94720.447753564178</v>
      </c>
      <c r="M22" s="8"/>
      <c r="N22" s="8"/>
    </row>
    <row r="23" spans="2:17" x14ac:dyDescent="0.25">
      <c r="B23" s="3" t="s">
        <v>32</v>
      </c>
      <c r="C23" s="12">
        <f>SUM(C13:C22)</f>
        <v>264599.12101657229</v>
      </c>
      <c r="D23" s="12">
        <f t="shared" ref="D23:K23" si="1">SUM(D13:D22)</f>
        <v>121091.60087712825</v>
      </c>
      <c r="E23" s="12">
        <f t="shared" si="1"/>
        <v>1361.9007330659092</v>
      </c>
      <c r="F23" s="12">
        <f t="shared" si="1"/>
        <v>109788.52164245</v>
      </c>
      <c r="G23" s="12">
        <f t="shared" si="1"/>
        <v>25643.333974270001</v>
      </c>
      <c r="H23" s="12">
        <f t="shared" si="1"/>
        <v>704.23112658578987</v>
      </c>
      <c r="I23" s="12">
        <f t="shared" si="1"/>
        <v>54767.522497397142</v>
      </c>
      <c r="J23" s="12">
        <f t="shared" si="1"/>
        <v>93770.50105026018</v>
      </c>
      <c r="K23" s="12">
        <f t="shared" si="1"/>
        <v>77013.452891071633</v>
      </c>
      <c r="L23" s="12">
        <f>+SUM(L13:L22)</f>
        <v>748740.18580880121</v>
      </c>
    </row>
    <row r="24" spans="2:17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7" x14ac:dyDescent="0.25">
      <c r="B25" t="s">
        <v>20</v>
      </c>
      <c r="C25" s="9"/>
      <c r="D25" s="9"/>
      <c r="E25" s="9"/>
      <c r="G25" s="9"/>
      <c r="H25" s="9"/>
      <c r="I25" s="9"/>
      <c r="K25" s="9"/>
      <c r="L25" s="9"/>
      <c r="M25" s="9"/>
      <c r="N25" s="9"/>
      <c r="O25" s="9"/>
      <c r="Q25" s="9"/>
    </row>
    <row r="26" spans="2:17" x14ac:dyDescent="0.25">
      <c r="B26" t="s">
        <v>30</v>
      </c>
      <c r="C26" s="9"/>
      <c r="D26" s="9"/>
      <c r="E26" s="9"/>
      <c r="G26" s="9"/>
      <c r="H26" s="9"/>
      <c r="I26" s="9"/>
      <c r="K26" s="9"/>
      <c r="L26" s="9"/>
      <c r="M26" s="9"/>
      <c r="N26" s="9"/>
      <c r="O26" s="9"/>
      <c r="Q26" s="9"/>
    </row>
    <row r="27" spans="2:17" x14ac:dyDescent="0.25">
      <c r="B27" t="s">
        <v>31</v>
      </c>
      <c r="C27" s="9"/>
      <c r="D27" s="9"/>
      <c r="E27" s="9"/>
      <c r="G27" s="9"/>
      <c r="H27" s="9"/>
      <c r="I27" s="9"/>
      <c r="K27" s="9"/>
      <c r="L27" s="9"/>
      <c r="M27" s="9"/>
      <c r="N27" s="9"/>
      <c r="O27" s="9"/>
      <c r="Q27" s="9"/>
    </row>
    <row r="28" spans="2:17" x14ac:dyDescent="0.25">
      <c r="B28" t="s">
        <v>21</v>
      </c>
      <c r="C28" s="9"/>
      <c r="D28" s="9"/>
      <c r="E28" s="9"/>
      <c r="G28" s="9"/>
      <c r="H28" s="9"/>
      <c r="I28" s="9"/>
      <c r="K28" s="9"/>
      <c r="L28" s="9"/>
      <c r="M28" s="9"/>
      <c r="N28" s="9"/>
      <c r="O28" s="9"/>
      <c r="Q28" s="9"/>
    </row>
    <row r="29" spans="2:17" x14ac:dyDescent="0.25">
      <c r="B29" t="s">
        <v>35</v>
      </c>
      <c r="C29" s="9"/>
      <c r="D29" s="9"/>
      <c r="E29" s="9"/>
      <c r="G29" s="9"/>
      <c r="H29" s="9"/>
      <c r="I29" s="9"/>
      <c r="K29" s="9"/>
      <c r="L29" s="9"/>
      <c r="M29" s="9"/>
      <c r="N29" s="9"/>
      <c r="O29" s="9"/>
      <c r="Q29" s="9"/>
    </row>
  </sheetData>
  <mergeCells count="4">
    <mergeCell ref="B8:F8"/>
    <mergeCell ref="B10:F10"/>
    <mergeCell ref="B7:F7"/>
    <mergeCell ref="B9:F9"/>
  </mergeCells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1B40A-EFE7-45DA-82C1-CB78818AE02F}">
  <dimension ref="B7:Q29"/>
  <sheetViews>
    <sheetView showGridLines="0" workbookViewId="0">
      <selection activeCell="M13" sqref="M13"/>
    </sheetView>
    <sheetView workbookViewId="1"/>
  </sheetViews>
  <sheetFormatPr defaultColWidth="9.140625" defaultRowHeight="15" x14ac:dyDescent="0.25"/>
  <cols>
    <col min="2" max="2" width="48" customWidth="1"/>
    <col min="3" max="3" width="16.85546875" customWidth="1"/>
    <col min="4" max="4" width="19.28515625" customWidth="1"/>
    <col min="5" max="5" width="14.5703125" bestFit="1" customWidth="1"/>
    <col min="6" max="6" width="12.140625" customWidth="1"/>
    <col min="7" max="7" width="13.85546875" customWidth="1"/>
    <col min="8" max="8" width="14.42578125" customWidth="1"/>
    <col min="9" max="9" width="16.42578125" customWidth="1"/>
    <col min="10" max="10" width="14.85546875" customWidth="1"/>
    <col min="11" max="11" width="21.85546875" customWidth="1"/>
    <col min="12" max="12" width="12" bestFit="1" customWidth="1"/>
    <col min="14" max="14" width="10.5703125" bestFit="1" customWidth="1"/>
  </cols>
  <sheetData>
    <row r="7" spans="2:14" ht="17.25" x14ac:dyDescent="0.25">
      <c r="B7" s="15" t="s">
        <v>0</v>
      </c>
      <c r="C7" s="15"/>
      <c r="D7" s="15"/>
      <c r="E7" s="15"/>
      <c r="F7" s="15"/>
    </row>
    <row r="8" spans="2:14" ht="17.25" x14ac:dyDescent="0.25">
      <c r="B8" s="15" t="s">
        <v>33</v>
      </c>
      <c r="C8" s="15"/>
      <c r="D8" s="15"/>
      <c r="E8" s="15"/>
      <c r="F8" s="15"/>
    </row>
    <row r="9" spans="2:14" ht="17.25" x14ac:dyDescent="0.25">
      <c r="B9" s="15" t="s">
        <v>34</v>
      </c>
      <c r="C9" s="15"/>
      <c r="D9" s="15"/>
      <c r="E9" s="15"/>
      <c r="F9" s="15"/>
    </row>
    <row r="10" spans="2:14" x14ac:dyDescent="0.25">
      <c r="B10" s="16" t="s">
        <v>15</v>
      </c>
      <c r="C10" s="16"/>
      <c r="D10" s="16"/>
      <c r="E10" s="16"/>
      <c r="F10" s="16"/>
    </row>
    <row r="12" spans="2:14" ht="33" customHeight="1" x14ac:dyDescent="0.25">
      <c r="B12" s="2" t="s">
        <v>29</v>
      </c>
      <c r="C12" s="7" t="s">
        <v>12</v>
      </c>
      <c r="D12" s="7" t="s">
        <v>13</v>
      </c>
      <c r="E12" s="7" t="s">
        <v>22</v>
      </c>
      <c r="F12" s="7" t="s">
        <v>23</v>
      </c>
      <c r="G12" s="7" t="s">
        <v>24</v>
      </c>
      <c r="H12" s="7" t="s">
        <v>25</v>
      </c>
      <c r="I12" s="7" t="s">
        <v>28</v>
      </c>
      <c r="J12" s="7" t="s">
        <v>26</v>
      </c>
      <c r="K12" s="7" t="s">
        <v>27</v>
      </c>
      <c r="L12" s="6" t="s">
        <v>11</v>
      </c>
    </row>
    <row r="13" spans="2:14" ht="15" customHeight="1" x14ac:dyDescent="0.25">
      <c r="B13" s="4" t="s">
        <v>1</v>
      </c>
      <c r="C13" s="10">
        <v>35301.108628437592</v>
      </c>
      <c r="D13" s="10">
        <v>22715.859175317237</v>
      </c>
      <c r="E13" s="10">
        <v>341.88368615999997</v>
      </c>
      <c r="F13" s="10">
        <v>125453.34530138799</v>
      </c>
      <c r="G13" s="10">
        <v>0</v>
      </c>
      <c r="H13" s="10">
        <v>330.56822344638249</v>
      </c>
      <c r="I13" s="10">
        <v>1591.2207505301947</v>
      </c>
      <c r="J13" s="10">
        <v>96103.226682614346</v>
      </c>
      <c r="K13" s="10">
        <v>7887.5536243081351</v>
      </c>
      <c r="L13" s="11">
        <f>SUM(C13:K13)</f>
        <v>289724.76607220189</v>
      </c>
      <c r="M13" s="8"/>
      <c r="N13" s="8"/>
    </row>
    <row r="14" spans="2:14" x14ac:dyDescent="0.25">
      <c r="B14" s="4" t="s">
        <v>2</v>
      </c>
      <c r="C14" s="10">
        <v>18900.797004793061</v>
      </c>
      <c r="D14" s="10">
        <v>4685.000913715784</v>
      </c>
      <c r="E14" s="10">
        <v>16.529963050000074</v>
      </c>
      <c r="F14" s="10"/>
      <c r="G14" s="10"/>
      <c r="H14" s="10">
        <v>1.3893210000001943</v>
      </c>
      <c r="I14" s="10">
        <v>105.92808268246871</v>
      </c>
      <c r="J14" s="10">
        <v>54.537438347167196</v>
      </c>
      <c r="K14" s="10">
        <v>2078.4509578115171</v>
      </c>
      <c r="L14" s="11">
        <f t="shared" ref="L14:L22" si="0">SUM(C14:K14)</f>
        <v>25842.633681399999</v>
      </c>
      <c r="M14" s="8"/>
      <c r="N14" s="8"/>
    </row>
    <row r="15" spans="2:14" x14ac:dyDescent="0.25">
      <c r="B15" s="4" t="s">
        <v>3</v>
      </c>
      <c r="C15" s="10">
        <v>26216.055967880693</v>
      </c>
      <c r="D15" s="10">
        <v>7316.5113024728826</v>
      </c>
      <c r="E15" s="10">
        <v>9.7863689899999979</v>
      </c>
      <c r="F15" s="10"/>
      <c r="G15" s="10"/>
      <c r="H15" s="10">
        <v>2.637320869998689</v>
      </c>
      <c r="I15" s="10">
        <v>34.187127402822</v>
      </c>
      <c r="J15" s="10">
        <v>211.20756701699543</v>
      </c>
      <c r="K15" s="10">
        <v>6566.7193806636105</v>
      </c>
      <c r="L15" s="11">
        <f t="shared" si="0"/>
        <v>40357.105035296998</v>
      </c>
      <c r="M15" s="8"/>
      <c r="N15" s="8"/>
    </row>
    <row r="16" spans="2:14" x14ac:dyDescent="0.25">
      <c r="B16" s="4" t="s">
        <v>4</v>
      </c>
      <c r="C16" s="10">
        <v>28643.376406528703</v>
      </c>
      <c r="D16" s="10">
        <v>17729.614186028597</v>
      </c>
      <c r="E16" s="10">
        <v>236.76245150999989</v>
      </c>
      <c r="F16" s="10"/>
      <c r="G16" s="10">
        <v>26284.77006771</v>
      </c>
      <c r="H16" s="10">
        <v>44.00725012995963</v>
      </c>
      <c r="I16" s="10">
        <v>150.35171394826457</v>
      </c>
      <c r="J16" s="10">
        <v>17663.261064284095</v>
      </c>
      <c r="K16" s="10">
        <v>29454.722134978165</v>
      </c>
      <c r="L16" s="11">
        <f t="shared" si="0"/>
        <v>120206.86527511777</v>
      </c>
      <c r="M16" s="8"/>
      <c r="N16" s="8"/>
    </row>
    <row r="17" spans="2:17" x14ac:dyDescent="0.25">
      <c r="B17" s="4" t="s">
        <v>5</v>
      </c>
      <c r="C17" s="10">
        <v>3863.6769762901672</v>
      </c>
      <c r="D17" s="10">
        <v>1496.6859175673671</v>
      </c>
      <c r="E17" s="10">
        <v>873.72617670399984</v>
      </c>
      <c r="F17" s="10"/>
      <c r="G17" s="10"/>
      <c r="H17" s="10">
        <v>18.463684650000516</v>
      </c>
      <c r="I17" s="10">
        <v>184.12176102115495</v>
      </c>
      <c r="J17" s="10">
        <v>1107.9783137397264</v>
      </c>
      <c r="K17" s="10">
        <v>3143.6414808960462</v>
      </c>
      <c r="L17" s="11">
        <f t="shared" si="0"/>
        <v>10688.294310868463</v>
      </c>
      <c r="M17" s="8"/>
      <c r="N17" s="8"/>
    </row>
    <row r="18" spans="2:17" x14ac:dyDescent="0.25">
      <c r="B18" s="4" t="s">
        <v>6</v>
      </c>
      <c r="C18" s="10">
        <v>845.92852281385342</v>
      </c>
      <c r="D18" s="10">
        <v>456.62273296515474</v>
      </c>
      <c r="E18" s="10">
        <v>5.7545724399999996</v>
      </c>
      <c r="F18" s="10"/>
      <c r="G18" s="10">
        <v>4721.4570701300045</v>
      </c>
      <c r="H18" s="10">
        <v>21.815145173927704</v>
      </c>
      <c r="I18" s="10">
        <v>10.229245625778542</v>
      </c>
      <c r="J18" s="10">
        <v>10429.919551867395</v>
      </c>
      <c r="K18" s="10">
        <v>6060.8264103848169</v>
      </c>
      <c r="L18" s="11">
        <f t="shared" si="0"/>
        <v>22552.553251400928</v>
      </c>
      <c r="M18" s="8"/>
      <c r="N18" s="8"/>
    </row>
    <row r="19" spans="2:17" x14ac:dyDescent="0.25">
      <c r="B19" s="4" t="s">
        <v>7</v>
      </c>
      <c r="C19" s="10">
        <v>38196.067180458376</v>
      </c>
      <c r="D19" s="10">
        <v>14194.475567553243</v>
      </c>
      <c r="E19" s="10">
        <v>0</v>
      </c>
      <c r="F19" s="10"/>
      <c r="G19" s="10"/>
      <c r="H19" s="10">
        <v>89.485198259964818</v>
      </c>
      <c r="I19" s="10">
        <v>4.2275032465480873</v>
      </c>
      <c r="J19" s="10">
        <v>1066.9047382717304</v>
      </c>
      <c r="K19" s="10">
        <v>10333.649338199586</v>
      </c>
      <c r="L19" s="11">
        <f t="shared" si="0"/>
        <v>63884.809525989447</v>
      </c>
      <c r="M19" s="8"/>
      <c r="N19" s="8"/>
    </row>
    <row r="20" spans="2:17" x14ac:dyDescent="0.25">
      <c r="B20" s="5" t="s">
        <v>8</v>
      </c>
      <c r="C20" s="10">
        <v>3277.130313662763</v>
      </c>
      <c r="D20" s="10">
        <v>2253.1863863868098</v>
      </c>
      <c r="E20" s="10">
        <v>9.4022057700000001</v>
      </c>
      <c r="F20" s="10"/>
      <c r="G20" s="10">
        <v>106.19633787000002</v>
      </c>
      <c r="H20" s="10">
        <v>11.50926651000043</v>
      </c>
      <c r="I20" s="10">
        <v>93.599863976023656</v>
      </c>
      <c r="J20" s="10">
        <v>1536.5546128004212</v>
      </c>
      <c r="K20" s="10">
        <v>1066.8993344948633</v>
      </c>
      <c r="L20" s="11">
        <f t="shared" si="0"/>
        <v>8354.4783214708805</v>
      </c>
      <c r="M20" s="8"/>
      <c r="N20" s="8"/>
    </row>
    <row r="21" spans="2:17" x14ac:dyDescent="0.25">
      <c r="B21" s="4" t="s">
        <v>9</v>
      </c>
      <c r="C21" s="10">
        <v>122876.59929310133</v>
      </c>
      <c r="D21" s="10">
        <v>32577.673372472658</v>
      </c>
      <c r="E21" s="10">
        <v>143.31057769</v>
      </c>
      <c r="F21" s="10"/>
      <c r="G21" s="10"/>
      <c r="H21" s="10">
        <v>188.05333562000112</v>
      </c>
      <c r="I21" s="10">
        <v>11995.201017903637</v>
      </c>
      <c r="J21" s="10">
        <v>5573.0253441967589</v>
      </c>
      <c r="K21" s="10">
        <v>15935.70080033402</v>
      </c>
      <c r="L21" s="11">
        <f t="shared" si="0"/>
        <v>189289.56374131839</v>
      </c>
      <c r="M21" s="8"/>
      <c r="N21" s="8"/>
    </row>
    <row r="22" spans="2:17" x14ac:dyDescent="0.25">
      <c r="B22" s="4" t="s">
        <v>10</v>
      </c>
      <c r="C22" s="10">
        <v>8116.401180250401</v>
      </c>
      <c r="D22" s="10">
        <v>35650.77082559772</v>
      </c>
      <c r="E22" s="10">
        <v>381.27925468999996</v>
      </c>
      <c r="F22" s="10"/>
      <c r="G22" s="10">
        <v>392.13782589000004</v>
      </c>
      <c r="H22" s="10">
        <v>4.7961041799972435</v>
      </c>
      <c r="I22" s="10">
        <v>45446.000941893129</v>
      </c>
      <c r="J22" s="10">
        <v>14635.440388757359</v>
      </c>
      <c r="K22" s="10">
        <v>3555.2480472382467</v>
      </c>
      <c r="L22" s="11">
        <f t="shared" si="0"/>
        <v>108182.07456849686</v>
      </c>
      <c r="M22" s="8"/>
      <c r="N22" s="8"/>
    </row>
    <row r="23" spans="2:17" x14ac:dyDescent="0.25">
      <c r="B23" s="3" t="s">
        <v>32</v>
      </c>
      <c r="C23" s="12">
        <f>SUM(C13:C22)</f>
        <v>286237.14147421689</v>
      </c>
      <c r="D23" s="12">
        <f t="shared" ref="D23:K23" si="1">SUM(D13:D22)</f>
        <v>139076.40038007745</v>
      </c>
      <c r="E23" s="12">
        <f t="shared" si="1"/>
        <v>2018.4352570039996</v>
      </c>
      <c r="F23" s="12">
        <f t="shared" si="1"/>
        <v>125453.34530138799</v>
      </c>
      <c r="G23" s="12">
        <f t="shared" si="1"/>
        <v>31504.561301600002</v>
      </c>
      <c r="H23" s="12">
        <f t="shared" si="1"/>
        <v>712.72484984023288</v>
      </c>
      <c r="I23" s="12">
        <f t="shared" si="1"/>
        <v>59615.068008230024</v>
      </c>
      <c r="J23" s="12">
        <f t="shared" si="1"/>
        <v>148382.055701896</v>
      </c>
      <c r="K23" s="12">
        <f t="shared" si="1"/>
        <v>86083.411509309008</v>
      </c>
      <c r="L23" s="12">
        <f>+SUM(L13:L22)</f>
        <v>879083.14378356177</v>
      </c>
    </row>
    <row r="24" spans="2:17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7" x14ac:dyDescent="0.25">
      <c r="B25" t="s">
        <v>20</v>
      </c>
      <c r="C25" s="9"/>
      <c r="D25" s="9"/>
      <c r="E25" s="9"/>
      <c r="G25" s="9"/>
      <c r="H25" s="9"/>
      <c r="I25" s="9"/>
      <c r="K25" s="9"/>
      <c r="L25" s="9"/>
      <c r="M25" s="9"/>
      <c r="N25" s="9"/>
      <c r="O25" s="9"/>
      <c r="Q25" s="9"/>
    </row>
    <row r="26" spans="2:17" x14ac:dyDescent="0.25">
      <c r="B26" t="s">
        <v>30</v>
      </c>
      <c r="C26" s="9"/>
      <c r="D26" s="9"/>
      <c r="E26" s="9"/>
      <c r="G26" s="9"/>
      <c r="H26" s="9"/>
      <c r="I26" s="9"/>
      <c r="K26" s="9"/>
      <c r="L26" s="9"/>
      <c r="M26" s="9"/>
      <c r="N26" s="9"/>
      <c r="O26" s="9"/>
      <c r="Q26" s="9"/>
    </row>
    <row r="27" spans="2:17" x14ac:dyDescent="0.25">
      <c r="B27" t="s">
        <v>31</v>
      </c>
      <c r="C27" s="9"/>
      <c r="D27" s="9"/>
      <c r="E27" s="9"/>
      <c r="G27" s="9"/>
      <c r="H27" s="9"/>
      <c r="I27" s="9"/>
      <c r="K27" s="9"/>
      <c r="L27" s="9"/>
      <c r="M27" s="9"/>
      <c r="N27" s="9"/>
      <c r="O27" s="9"/>
      <c r="Q27" s="9"/>
    </row>
    <row r="28" spans="2:17" x14ac:dyDescent="0.25">
      <c r="B28" t="s">
        <v>21</v>
      </c>
      <c r="C28" s="9"/>
      <c r="D28" s="9"/>
      <c r="E28" s="9"/>
      <c r="G28" s="9"/>
      <c r="H28" s="9"/>
      <c r="I28" s="9"/>
      <c r="K28" s="9"/>
      <c r="L28" s="9"/>
      <c r="M28" s="9"/>
      <c r="N28" s="9"/>
      <c r="O28" s="9"/>
      <c r="Q28" s="9"/>
    </row>
    <row r="29" spans="2:17" x14ac:dyDescent="0.25">
      <c r="B29" t="s">
        <v>35</v>
      </c>
      <c r="C29" s="9"/>
      <c r="D29" s="9"/>
      <c r="E29" s="9"/>
      <c r="G29" s="9"/>
      <c r="H29" s="9"/>
      <c r="I29" s="9"/>
      <c r="K29" s="9"/>
      <c r="L29" s="9"/>
      <c r="M29" s="9"/>
      <c r="N29" s="9"/>
      <c r="O29" s="9"/>
      <c r="Q29" s="9"/>
    </row>
  </sheetData>
  <mergeCells count="4">
    <mergeCell ref="B7:F7"/>
    <mergeCell ref="B8:F8"/>
    <mergeCell ref="B9:F9"/>
    <mergeCell ref="B10:F10"/>
  </mergeCells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E3B99-6311-4949-A441-8BE423C6055F}">
  <dimension ref="B7:Q29"/>
  <sheetViews>
    <sheetView showGridLines="0" workbookViewId="0">
      <selection activeCell="M13" sqref="M13:N22"/>
    </sheetView>
    <sheetView workbookViewId="1"/>
  </sheetViews>
  <sheetFormatPr defaultColWidth="9.140625" defaultRowHeight="15" x14ac:dyDescent="0.25"/>
  <cols>
    <col min="2" max="2" width="48" customWidth="1"/>
    <col min="3" max="3" width="16.85546875" customWidth="1"/>
    <col min="4" max="4" width="19.28515625" customWidth="1"/>
    <col min="5" max="5" width="14.5703125" bestFit="1" customWidth="1"/>
    <col min="6" max="6" width="12.140625" customWidth="1"/>
    <col min="7" max="7" width="13.85546875" customWidth="1"/>
    <col min="8" max="8" width="14.42578125" customWidth="1"/>
    <col min="9" max="9" width="16.42578125" customWidth="1"/>
    <col min="10" max="10" width="14.85546875" customWidth="1"/>
    <col min="11" max="11" width="21.85546875" customWidth="1"/>
    <col min="12" max="12" width="13.140625" bestFit="1" customWidth="1"/>
    <col min="14" max="14" width="10.5703125" bestFit="1" customWidth="1"/>
  </cols>
  <sheetData>
    <row r="7" spans="2:14" ht="17.25" x14ac:dyDescent="0.25">
      <c r="B7" s="15" t="s">
        <v>0</v>
      </c>
      <c r="C7" s="15"/>
      <c r="D7" s="15"/>
      <c r="E7" s="15"/>
      <c r="F7" s="15"/>
    </row>
    <row r="8" spans="2:14" ht="17.25" x14ac:dyDescent="0.25">
      <c r="B8" s="15" t="s">
        <v>33</v>
      </c>
      <c r="C8" s="15"/>
      <c r="D8" s="15"/>
      <c r="E8" s="15"/>
      <c r="F8" s="15"/>
    </row>
    <row r="9" spans="2:14" ht="17.25" x14ac:dyDescent="0.25">
      <c r="B9" s="15" t="s">
        <v>34</v>
      </c>
      <c r="C9" s="15"/>
      <c r="D9" s="15"/>
      <c r="E9" s="15"/>
      <c r="F9" s="15"/>
    </row>
    <row r="10" spans="2:14" x14ac:dyDescent="0.25">
      <c r="B10" s="16" t="s">
        <v>16</v>
      </c>
      <c r="C10" s="16"/>
      <c r="D10" s="16"/>
      <c r="E10" s="16"/>
      <c r="F10" s="16"/>
    </row>
    <row r="12" spans="2:14" ht="33" customHeight="1" x14ac:dyDescent="0.25">
      <c r="B12" s="2" t="s">
        <v>29</v>
      </c>
      <c r="C12" s="7" t="s">
        <v>12</v>
      </c>
      <c r="D12" s="7" t="s">
        <v>13</v>
      </c>
      <c r="E12" s="7" t="s">
        <v>22</v>
      </c>
      <c r="F12" s="7" t="s">
        <v>23</v>
      </c>
      <c r="G12" s="7" t="s">
        <v>24</v>
      </c>
      <c r="H12" s="7" t="s">
        <v>25</v>
      </c>
      <c r="I12" s="7" t="s">
        <v>28</v>
      </c>
      <c r="J12" s="7" t="s">
        <v>26</v>
      </c>
      <c r="K12" s="7" t="s">
        <v>27</v>
      </c>
      <c r="L12" s="6" t="s">
        <v>11</v>
      </c>
    </row>
    <row r="13" spans="2:14" ht="15" customHeight="1" x14ac:dyDescent="0.25">
      <c r="B13" s="4" t="s">
        <v>1</v>
      </c>
      <c r="C13" s="10">
        <v>39207.047005713073</v>
      </c>
      <c r="D13" s="10">
        <v>26739.009442140661</v>
      </c>
      <c r="E13" s="10">
        <v>435.62039913000007</v>
      </c>
      <c r="F13" s="10">
        <v>144560.951871058</v>
      </c>
      <c r="G13" s="10"/>
      <c r="H13" s="10">
        <v>224.19125243989765</v>
      </c>
      <c r="I13" s="10">
        <v>1596.7050304960476</v>
      </c>
      <c r="J13" s="10">
        <v>46952.916946003861</v>
      </c>
      <c r="K13" s="10">
        <v>5790.1897443846537</v>
      </c>
      <c r="L13" s="11">
        <f>SUM(C13:K13)</f>
        <v>265506.6316913662</v>
      </c>
      <c r="M13" s="8"/>
      <c r="N13" s="8"/>
    </row>
    <row r="14" spans="2:14" x14ac:dyDescent="0.25">
      <c r="B14" s="4" t="s">
        <v>2</v>
      </c>
      <c r="C14" s="10">
        <v>20357.560708419285</v>
      </c>
      <c r="D14" s="10">
        <v>5765.052892825167</v>
      </c>
      <c r="E14" s="10">
        <v>25.147439800000001</v>
      </c>
      <c r="F14" s="10"/>
      <c r="G14" s="10"/>
      <c r="H14" s="10">
        <v>1.3524949999998057</v>
      </c>
      <c r="I14" s="10">
        <v>109.63235169334186</v>
      </c>
      <c r="J14" s="10">
        <v>100.88813928575364</v>
      </c>
      <c r="K14" s="10">
        <v>1983.0338878064631</v>
      </c>
      <c r="L14" s="11">
        <f t="shared" ref="L14:L22" si="0">SUM(C14:K14)</f>
        <v>28342.66791483001</v>
      </c>
      <c r="M14" s="8"/>
      <c r="N14" s="8"/>
    </row>
    <row r="15" spans="2:14" x14ac:dyDescent="0.25">
      <c r="B15" s="4" t="s">
        <v>3</v>
      </c>
      <c r="C15" s="10">
        <v>28009.460728368911</v>
      </c>
      <c r="D15" s="10">
        <v>7023.6124355942675</v>
      </c>
      <c r="E15" s="10">
        <v>12.274605149999999</v>
      </c>
      <c r="F15" s="10"/>
      <c r="G15" s="10">
        <v>0</v>
      </c>
      <c r="H15" s="10">
        <v>1.9193296599987661</v>
      </c>
      <c r="I15" s="10">
        <v>462.87661712266816</v>
      </c>
      <c r="J15" s="10">
        <v>175.23514445824048</v>
      </c>
      <c r="K15" s="10">
        <v>6839.7884309659166</v>
      </c>
      <c r="L15" s="11">
        <f t="shared" si="0"/>
        <v>42525.167291320002</v>
      </c>
      <c r="M15" s="8"/>
      <c r="N15" s="8"/>
    </row>
    <row r="16" spans="2:14" x14ac:dyDescent="0.25">
      <c r="B16" s="4" t="s">
        <v>4</v>
      </c>
      <c r="C16" s="10">
        <v>29273.039187798051</v>
      </c>
      <c r="D16" s="10">
        <v>13205.957882826688</v>
      </c>
      <c r="E16" s="10">
        <v>291.75443036000001</v>
      </c>
      <c r="F16" s="10"/>
      <c r="G16" s="10">
        <v>32936.800360039997</v>
      </c>
      <c r="H16" s="10">
        <v>39.255440060005412</v>
      </c>
      <c r="I16" s="10">
        <v>132.8020592321476</v>
      </c>
      <c r="J16" s="10">
        <v>14195.986129060248</v>
      </c>
      <c r="K16" s="10">
        <v>32962.453045853297</v>
      </c>
      <c r="L16" s="11">
        <f t="shared" si="0"/>
        <v>123038.04853523042</v>
      </c>
      <c r="M16" s="8"/>
      <c r="N16" s="8"/>
    </row>
    <row r="17" spans="2:17" x14ac:dyDescent="0.25">
      <c r="B17" s="4" t="s">
        <v>5</v>
      </c>
      <c r="C17" s="10">
        <v>4252.9752330662513</v>
      </c>
      <c r="D17" s="10">
        <v>1446.7109806305261</v>
      </c>
      <c r="E17" s="10">
        <v>758.77703835399984</v>
      </c>
      <c r="F17" s="10"/>
      <c r="G17" s="10"/>
      <c r="H17" s="10">
        <v>14.079487990000086</v>
      </c>
      <c r="I17" s="10">
        <v>207.75798111379558</v>
      </c>
      <c r="J17" s="10">
        <v>1451.7531307597308</v>
      </c>
      <c r="K17" s="10">
        <v>3017.0995962524494</v>
      </c>
      <c r="L17" s="11">
        <f t="shared" si="0"/>
        <v>11149.153448166755</v>
      </c>
      <c r="M17" s="8"/>
      <c r="N17" s="8"/>
    </row>
    <row r="18" spans="2:17" x14ac:dyDescent="0.25">
      <c r="B18" s="4" t="s">
        <v>6</v>
      </c>
      <c r="C18" s="10">
        <v>1416.1622700292226</v>
      </c>
      <c r="D18" s="10">
        <v>839.6842486484353</v>
      </c>
      <c r="E18" s="10">
        <v>5.5108156300000006</v>
      </c>
      <c r="F18" s="10"/>
      <c r="G18" s="10">
        <v>5861.4018550499977</v>
      </c>
      <c r="H18" s="10">
        <v>356.45063293992962</v>
      </c>
      <c r="I18" s="10">
        <v>7.5045174078577803</v>
      </c>
      <c r="J18" s="10">
        <v>12097.5635254196</v>
      </c>
      <c r="K18" s="10">
        <v>3750.0266980129518</v>
      </c>
      <c r="L18" s="11">
        <f t="shared" si="0"/>
        <v>24334.304563137997</v>
      </c>
      <c r="M18" s="8"/>
      <c r="N18" s="8"/>
    </row>
    <row r="19" spans="2:17" x14ac:dyDescent="0.25">
      <c r="B19" s="4" t="s">
        <v>7</v>
      </c>
      <c r="C19" s="10">
        <v>43330.720590902805</v>
      </c>
      <c r="D19" s="10">
        <v>21048.258957637587</v>
      </c>
      <c r="E19" s="10">
        <v>0</v>
      </c>
      <c r="F19" s="10"/>
      <c r="G19" s="10"/>
      <c r="H19" s="10">
        <v>80.387688800006856</v>
      </c>
      <c r="I19" s="10">
        <v>7.8786705600265439</v>
      </c>
      <c r="J19" s="10">
        <v>663.94236077440917</v>
      </c>
      <c r="K19" s="10">
        <v>9872.2918783364021</v>
      </c>
      <c r="L19" s="11">
        <f t="shared" si="0"/>
        <v>75003.480147011243</v>
      </c>
      <c r="M19" s="8"/>
      <c r="N19" s="8"/>
    </row>
    <row r="20" spans="2:17" x14ac:dyDescent="0.25">
      <c r="B20" s="5" t="s">
        <v>8</v>
      </c>
      <c r="C20" s="10">
        <v>2968.5379107628214</v>
      </c>
      <c r="D20" s="10">
        <v>1073.6715120426272</v>
      </c>
      <c r="E20" s="10">
        <v>13.511023160000001</v>
      </c>
      <c r="F20" s="10"/>
      <c r="G20" s="10">
        <v>109.03347895999997</v>
      </c>
      <c r="H20" s="10">
        <v>13.704186469999996</v>
      </c>
      <c r="I20" s="10">
        <v>96.644928467619536</v>
      </c>
      <c r="J20" s="10">
        <v>1578.8393879386254</v>
      </c>
      <c r="K20" s="10">
        <v>574.521158155482</v>
      </c>
      <c r="L20" s="11">
        <f t="shared" si="0"/>
        <v>6428.4635859571763</v>
      </c>
      <c r="M20" s="8"/>
      <c r="N20" s="8"/>
    </row>
    <row r="21" spans="2:17" x14ac:dyDescent="0.25">
      <c r="B21" s="4" t="s">
        <v>9</v>
      </c>
      <c r="C21" s="10">
        <v>127747.62429656765</v>
      </c>
      <c r="D21" s="10">
        <v>38057.137496756317</v>
      </c>
      <c r="E21" s="10">
        <v>199.54868326999997</v>
      </c>
      <c r="F21" s="10"/>
      <c r="G21" s="10"/>
      <c r="H21" s="10">
        <v>355.16559906999709</v>
      </c>
      <c r="I21" s="10">
        <v>2074.7523421863912</v>
      </c>
      <c r="J21" s="10">
        <v>19419.09643137073</v>
      </c>
      <c r="K21" s="10">
        <v>21471.202356787209</v>
      </c>
      <c r="L21" s="11">
        <f t="shared" si="0"/>
        <v>209324.52720600832</v>
      </c>
      <c r="M21" s="8"/>
      <c r="N21" s="8"/>
    </row>
    <row r="22" spans="2:17" x14ac:dyDescent="0.25">
      <c r="B22" s="4" t="s">
        <v>10</v>
      </c>
      <c r="C22" s="10">
        <v>8642.1397827009787</v>
      </c>
      <c r="D22" s="10">
        <v>38013.13523078055</v>
      </c>
      <c r="E22" s="10">
        <v>421.01533401</v>
      </c>
      <c r="F22" s="10"/>
      <c r="G22" s="10">
        <v>441.01606272000009</v>
      </c>
      <c r="H22" s="10">
        <v>31.235455999994883</v>
      </c>
      <c r="I22" s="10">
        <v>185222.54070934004</v>
      </c>
      <c r="J22" s="10">
        <v>12710.29739054329</v>
      </c>
      <c r="K22" s="10">
        <v>2403.7418849619949</v>
      </c>
      <c r="L22" s="11">
        <f t="shared" si="0"/>
        <v>247885.12185105687</v>
      </c>
      <c r="M22" s="8"/>
      <c r="N22" s="8"/>
    </row>
    <row r="23" spans="2:17" x14ac:dyDescent="0.25">
      <c r="B23" s="3" t="s">
        <v>32</v>
      </c>
      <c r="C23" s="12">
        <f>SUM(C13:C22)</f>
        <v>305205.26771432906</v>
      </c>
      <c r="D23" s="12">
        <f t="shared" ref="D23:K23" si="1">SUM(D13:D22)</f>
        <v>153212.23107988283</v>
      </c>
      <c r="E23" s="12">
        <f t="shared" si="1"/>
        <v>2163.1597688639999</v>
      </c>
      <c r="F23" s="12">
        <f t="shared" si="1"/>
        <v>144560.951871058</v>
      </c>
      <c r="G23" s="12">
        <f t="shared" si="1"/>
        <v>39348.251756769998</v>
      </c>
      <c r="H23" s="12">
        <f t="shared" si="1"/>
        <v>1117.7415684298301</v>
      </c>
      <c r="I23" s="12">
        <f t="shared" si="1"/>
        <v>189919.09520761995</v>
      </c>
      <c r="J23" s="12">
        <f t="shared" si="1"/>
        <v>109346.5185856145</v>
      </c>
      <c r="K23" s="12">
        <f t="shared" si="1"/>
        <v>88664.348681516814</v>
      </c>
      <c r="L23" s="12">
        <f>+SUM(L13:L22)</f>
        <v>1033537.566234085</v>
      </c>
    </row>
    <row r="24" spans="2:17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7" x14ac:dyDescent="0.25">
      <c r="B25" t="s">
        <v>20</v>
      </c>
      <c r="C25" s="9"/>
      <c r="D25" s="9"/>
      <c r="E25" s="9"/>
      <c r="G25" s="9"/>
      <c r="H25" s="9"/>
      <c r="I25" s="9"/>
      <c r="K25" s="9"/>
      <c r="L25" s="9"/>
      <c r="M25" s="9"/>
      <c r="N25" s="9"/>
      <c r="O25" s="9"/>
      <c r="Q25" s="9"/>
    </row>
    <row r="26" spans="2:17" x14ac:dyDescent="0.25">
      <c r="B26" t="s">
        <v>30</v>
      </c>
      <c r="C26" s="9"/>
      <c r="D26" s="9"/>
      <c r="E26" s="9"/>
      <c r="G26" s="9"/>
      <c r="H26" s="9"/>
      <c r="I26" s="9"/>
      <c r="K26" s="9"/>
      <c r="L26" s="9"/>
      <c r="M26" s="9"/>
      <c r="N26" s="9"/>
      <c r="O26" s="9"/>
      <c r="Q26" s="9"/>
    </row>
    <row r="27" spans="2:17" x14ac:dyDescent="0.25">
      <c r="B27" t="s">
        <v>31</v>
      </c>
      <c r="C27" s="9"/>
      <c r="D27" s="9"/>
      <c r="E27" s="9"/>
      <c r="G27" s="9"/>
      <c r="H27" s="9"/>
      <c r="I27" s="9"/>
      <c r="K27" s="9"/>
      <c r="L27" s="9"/>
      <c r="M27" s="9"/>
      <c r="N27" s="9"/>
      <c r="O27" s="9"/>
      <c r="Q27" s="9"/>
    </row>
    <row r="28" spans="2:17" x14ac:dyDescent="0.25">
      <c r="B28" t="s">
        <v>21</v>
      </c>
      <c r="C28" s="9"/>
      <c r="D28" s="9"/>
      <c r="E28" s="9"/>
      <c r="G28" s="9"/>
      <c r="H28" s="9"/>
      <c r="I28" s="9"/>
      <c r="K28" s="9"/>
      <c r="L28" s="9"/>
      <c r="M28" s="9"/>
      <c r="N28" s="9"/>
      <c r="O28" s="9"/>
      <c r="Q28" s="9"/>
    </row>
    <row r="29" spans="2:17" x14ac:dyDescent="0.25">
      <c r="B29" t="s">
        <v>35</v>
      </c>
      <c r="C29" s="9"/>
      <c r="D29" s="9"/>
      <c r="E29" s="9"/>
      <c r="G29" s="9"/>
      <c r="H29" s="9"/>
      <c r="I29" s="9"/>
      <c r="K29" s="9"/>
      <c r="L29" s="9"/>
      <c r="M29" s="9"/>
      <c r="N29" s="9"/>
      <c r="O29" s="9"/>
      <c r="Q29" s="9"/>
    </row>
  </sheetData>
  <mergeCells count="4">
    <mergeCell ref="B7:F7"/>
    <mergeCell ref="B8:F8"/>
    <mergeCell ref="B9:F9"/>
    <mergeCell ref="B10:F10"/>
  </mergeCell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D1ED-A77E-4648-BA60-644F385ED6CC}">
  <dimension ref="B7:Q29"/>
  <sheetViews>
    <sheetView showGridLines="0" workbookViewId="0">
      <selection activeCell="M13" sqref="M13:N22"/>
    </sheetView>
    <sheetView workbookViewId="1"/>
  </sheetViews>
  <sheetFormatPr defaultColWidth="9.140625" defaultRowHeight="15" x14ac:dyDescent="0.25"/>
  <cols>
    <col min="2" max="2" width="48" customWidth="1"/>
    <col min="3" max="3" width="16.85546875" customWidth="1"/>
    <col min="4" max="4" width="19.28515625" customWidth="1"/>
    <col min="5" max="5" width="14.5703125" bestFit="1" customWidth="1"/>
    <col min="6" max="6" width="12.140625" customWidth="1"/>
    <col min="7" max="7" width="13.85546875" customWidth="1"/>
    <col min="8" max="8" width="14.42578125" customWidth="1"/>
    <col min="9" max="9" width="16.42578125" customWidth="1"/>
    <col min="10" max="10" width="14.85546875" customWidth="1"/>
    <col min="11" max="11" width="21.85546875" customWidth="1"/>
    <col min="12" max="12" width="14.7109375" customWidth="1"/>
    <col min="14" max="14" width="10.5703125" bestFit="1" customWidth="1"/>
  </cols>
  <sheetData>
    <row r="7" spans="2:14" ht="17.25" x14ac:dyDescent="0.25">
      <c r="B7" s="15" t="s">
        <v>0</v>
      </c>
      <c r="C7" s="15"/>
      <c r="D7" s="15"/>
      <c r="E7" s="15"/>
      <c r="F7" s="15"/>
    </row>
    <row r="8" spans="2:14" ht="17.25" x14ac:dyDescent="0.25">
      <c r="B8" s="15" t="s">
        <v>33</v>
      </c>
      <c r="C8" s="15"/>
      <c r="D8" s="15"/>
      <c r="E8" s="15"/>
      <c r="F8" s="15"/>
    </row>
    <row r="9" spans="2:14" ht="17.25" x14ac:dyDescent="0.25">
      <c r="B9" s="15" t="s">
        <v>34</v>
      </c>
      <c r="C9" s="15"/>
      <c r="D9" s="15"/>
      <c r="E9" s="15"/>
      <c r="F9" s="15"/>
    </row>
    <row r="10" spans="2:14" x14ac:dyDescent="0.25">
      <c r="B10" s="16" t="s">
        <v>17</v>
      </c>
      <c r="C10" s="16"/>
      <c r="D10" s="16"/>
      <c r="E10" s="16"/>
      <c r="F10" s="16"/>
    </row>
    <row r="12" spans="2:14" ht="33" customHeight="1" x14ac:dyDescent="0.25">
      <c r="B12" s="2" t="s">
        <v>29</v>
      </c>
      <c r="C12" s="7" t="s">
        <v>12</v>
      </c>
      <c r="D12" s="7" t="s">
        <v>13</v>
      </c>
      <c r="E12" s="7" t="s">
        <v>22</v>
      </c>
      <c r="F12" s="7" t="s">
        <v>23</v>
      </c>
      <c r="G12" s="7" t="s">
        <v>24</v>
      </c>
      <c r="H12" s="7" t="s">
        <v>25</v>
      </c>
      <c r="I12" s="7" t="s">
        <v>28</v>
      </c>
      <c r="J12" s="7" t="s">
        <v>26</v>
      </c>
      <c r="K12" s="7" t="s">
        <v>27</v>
      </c>
      <c r="L12" s="6" t="s">
        <v>11</v>
      </c>
    </row>
    <row r="13" spans="2:14" ht="15" customHeight="1" x14ac:dyDescent="0.25">
      <c r="B13" s="4" t="s">
        <v>1</v>
      </c>
      <c r="C13" s="10">
        <v>46107.093855214938</v>
      </c>
      <c r="D13" s="10">
        <v>20093.986614480415</v>
      </c>
      <c r="E13" s="10">
        <v>1917.1070943999998</v>
      </c>
      <c r="F13" s="10">
        <v>168628.44746350902</v>
      </c>
      <c r="G13" s="10"/>
      <c r="H13" s="10">
        <v>72.796726089683943</v>
      </c>
      <c r="I13" s="10">
        <v>772.29401759712459</v>
      </c>
      <c r="J13" s="10">
        <v>12311.505198762658</v>
      </c>
      <c r="K13" s="10">
        <v>6403.7536880471862</v>
      </c>
      <c r="L13" s="11">
        <f>SUM(C13:K13)</f>
        <v>256306.98465810099</v>
      </c>
      <c r="M13" s="8"/>
      <c r="N13" s="8"/>
    </row>
    <row r="14" spans="2:14" x14ac:dyDescent="0.25">
      <c r="B14" s="4" t="s">
        <v>2</v>
      </c>
      <c r="C14" s="10">
        <v>21848.461260348635</v>
      </c>
      <c r="D14" s="10">
        <v>5080.1710340765821</v>
      </c>
      <c r="E14" s="10">
        <v>25.022886940000003</v>
      </c>
      <c r="F14" s="10"/>
      <c r="G14" s="10"/>
      <c r="H14" s="10">
        <v>1.5527699999992137</v>
      </c>
      <c r="I14" s="10">
        <v>109.44101235647813</v>
      </c>
      <c r="J14" s="10">
        <v>331.50501732721841</v>
      </c>
      <c r="K14" s="10">
        <v>2416.3762603615678</v>
      </c>
      <c r="L14" s="11">
        <f t="shared" ref="L14:L22" si="0">SUM(C14:K14)</f>
        <v>29812.530241410481</v>
      </c>
      <c r="M14" s="8"/>
      <c r="N14" s="8"/>
    </row>
    <row r="15" spans="2:14" x14ac:dyDescent="0.25">
      <c r="B15" s="4" t="s">
        <v>3</v>
      </c>
      <c r="C15" s="10">
        <v>31767.723745017407</v>
      </c>
      <c r="D15" s="10">
        <v>12403.732713259607</v>
      </c>
      <c r="E15" s="10">
        <v>8.8973288699999991</v>
      </c>
      <c r="F15" s="10"/>
      <c r="G15" s="10"/>
      <c r="H15" s="10">
        <v>2.7777018499996302</v>
      </c>
      <c r="I15" s="10">
        <v>32.95263003709389</v>
      </c>
      <c r="J15" s="10">
        <v>154.96009467247939</v>
      </c>
      <c r="K15" s="10">
        <v>4071.1262553034157</v>
      </c>
      <c r="L15" s="11">
        <f t="shared" si="0"/>
        <v>48442.170469010001</v>
      </c>
      <c r="M15" s="8"/>
      <c r="N15" s="8"/>
    </row>
    <row r="16" spans="2:14" x14ac:dyDescent="0.25">
      <c r="B16" s="4" t="s">
        <v>4</v>
      </c>
      <c r="C16" s="10">
        <v>31512.27775311585</v>
      </c>
      <c r="D16" s="10">
        <v>15305.509780116568</v>
      </c>
      <c r="E16" s="10">
        <v>447.25269209347198</v>
      </c>
      <c r="F16" s="10"/>
      <c r="G16" s="10">
        <v>60808.612520050461</v>
      </c>
      <c r="H16" s="10">
        <v>107.20103809883585</v>
      </c>
      <c r="I16" s="10">
        <v>176.89547339204069</v>
      </c>
      <c r="J16" s="10">
        <v>27787.2814350306</v>
      </c>
      <c r="K16" s="10">
        <v>51900.683091510589</v>
      </c>
      <c r="L16" s="11">
        <f t="shared" si="0"/>
        <v>188045.7137834084</v>
      </c>
      <c r="M16" s="8"/>
      <c r="N16" s="8"/>
    </row>
    <row r="17" spans="2:17" x14ac:dyDescent="0.25">
      <c r="B17" s="4" t="s">
        <v>5</v>
      </c>
      <c r="C17" s="10">
        <v>6019.8733211495473</v>
      </c>
      <c r="D17" s="10">
        <v>1982.4059317373049</v>
      </c>
      <c r="E17" s="10">
        <v>1125.5998112995001</v>
      </c>
      <c r="F17" s="10"/>
      <c r="G17" s="10"/>
      <c r="H17" s="10">
        <v>12.856868329999855</v>
      </c>
      <c r="I17" s="10">
        <v>280.5328788605446</v>
      </c>
      <c r="J17" s="10">
        <v>1962.5048092622576</v>
      </c>
      <c r="K17" s="10">
        <v>4425.594762556575</v>
      </c>
      <c r="L17" s="11">
        <f t="shared" si="0"/>
        <v>15809.36838319573</v>
      </c>
      <c r="M17" s="8"/>
      <c r="N17" s="8"/>
    </row>
    <row r="18" spans="2:17" x14ac:dyDescent="0.25">
      <c r="B18" s="4" t="s">
        <v>6</v>
      </c>
      <c r="C18" s="10">
        <v>1390.9847652714861</v>
      </c>
      <c r="D18" s="10">
        <v>174.83341063513868</v>
      </c>
      <c r="E18" s="10">
        <v>4.8766072000000005</v>
      </c>
      <c r="F18" s="10"/>
      <c r="G18" s="10">
        <v>5180.3711305600009</v>
      </c>
      <c r="H18" s="10">
        <v>389.98985947694791</v>
      </c>
      <c r="I18" s="10">
        <v>10.611964205425766</v>
      </c>
      <c r="J18" s="10">
        <v>13260.789610148386</v>
      </c>
      <c r="K18" s="10">
        <v>753.1386972846675</v>
      </c>
      <c r="L18" s="11">
        <f t="shared" si="0"/>
        <v>21165.596044782051</v>
      </c>
      <c r="M18" s="8"/>
      <c r="N18" s="8"/>
    </row>
    <row r="19" spans="2:17" x14ac:dyDescent="0.25">
      <c r="B19" s="4" t="s">
        <v>7</v>
      </c>
      <c r="C19" s="10">
        <v>55534.231542357251</v>
      </c>
      <c r="D19" s="10">
        <v>42484.576470167056</v>
      </c>
      <c r="E19" s="10">
        <v>0</v>
      </c>
      <c r="F19" s="10"/>
      <c r="G19" s="10"/>
      <c r="H19" s="10">
        <v>1754.2418391799984</v>
      </c>
      <c r="I19" s="10">
        <v>6.5500658054851861</v>
      </c>
      <c r="J19" s="10">
        <v>1385.8488393261136</v>
      </c>
      <c r="K19" s="10">
        <v>5074.8072693549329</v>
      </c>
      <c r="L19" s="11">
        <f t="shared" si="0"/>
        <v>106240.25602619082</v>
      </c>
      <c r="M19" s="8"/>
      <c r="N19" s="8"/>
    </row>
    <row r="20" spans="2:17" x14ac:dyDescent="0.25">
      <c r="B20" s="5" t="s">
        <v>8</v>
      </c>
      <c r="C20" s="10">
        <v>3654.6636895363222</v>
      </c>
      <c r="D20" s="10">
        <v>1413.0403347940094</v>
      </c>
      <c r="E20" s="10">
        <v>11.00442505</v>
      </c>
      <c r="F20" s="10"/>
      <c r="G20" s="10">
        <v>109.65763593999998</v>
      </c>
      <c r="H20" s="10">
        <v>20.460239460000338</v>
      </c>
      <c r="I20" s="10">
        <v>105.99604761970261</v>
      </c>
      <c r="J20" s="10">
        <v>1617.2062286511034</v>
      </c>
      <c r="K20" s="10">
        <v>1042.493994431863</v>
      </c>
      <c r="L20" s="11">
        <f t="shared" si="0"/>
        <v>7974.5225954830012</v>
      </c>
      <c r="M20" s="8"/>
      <c r="N20" s="8"/>
    </row>
    <row r="21" spans="2:17" x14ac:dyDescent="0.25">
      <c r="B21" s="4" t="s">
        <v>9</v>
      </c>
      <c r="C21" s="10">
        <v>139173.81800917521</v>
      </c>
      <c r="D21" s="10">
        <v>36008.383602581045</v>
      </c>
      <c r="E21" s="10">
        <v>216.59861739999997</v>
      </c>
      <c r="F21" s="10"/>
      <c r="G21" s="10"/>
      <c r="H21" s="10">
        <v>371.33352133744921</v>
      </c>
      <c r="I21" s="10">
        <v>408.16445911210752</v>
      </c>
      <c r="J21" s="10">
        <v>7606.7248827372568</v>
      </c>
      <c r="K21" s="10">
        <v>12606.574225111994</v>
      </c>
      <c r="L21" s="11">
        <f t="shared" si="0"/>
        <v>196391.59731745507</v>
      </c>
      <c r="M21" s="8"/>
      <c r="N21" s="8"/>
    </row>
    <row r="22" spans="2:17" x14ac:dyDescent="0.25">
      <c r="B22" s="4" t="s">
        <v>10</v>
      </c>
      <c r="C22" s="10">
        <v>10365.28419634839</v>
      </c>
      <c r="D22" s="10">
        <v>44252.218623860914</v>
      </c>
      <c r="E22" s="10">
        <v>261.58825374263336</v>
      </c>
      <c r="F22" s="10"/>
      <c r="G22" s="10">
        <v>517.98346673000026</v>
      </c>
      <c r="H22" s="10">
        <v>2.6638614999988932</v>
      </c>
      <c r="I22" s="10">
        <v>91843.323676693981</v>
      </c>
      <c r="J22" s="10">
        <v>13078.422555484585</v>
      </c>
      <c r="K22" s="10">
        <v>3382.7619416867037</v>
      </c>
      <c r="L22" s="11">
        <f t="shared" si="0"/>
        <v>163704.24657604721</v>
      </c>
      <c r="M22" s="8"/>
      <c r="N22" s="8"/>
    </row>
    <row r="23" spans="2:17" x14ac:dyDescent="0.25">
      <c r="B23" s="3" t="s">
        <v>32</v>
      </c>
      <c r="C23" s="12">
        <f>SUM(C13:C22)</f>
        <v>347374.41213753505</v>
      </c>
      <c r="D23" s="12">
        <f t="shared" ref="D23:K23" si="1">SUM(D13:D22)</f>
        <v>179198.85851570865</v>
      </c>
      <c r="E23" s="12">
        <f t="shared" si="1"/>
        <v>4017.9477169956049</v>
      </c>
      <c r="F23" s="12">
        <f t="shared" si="1"/>
        <v>168628.44746350902</v>
      </c>
      <c r="G23" s="12">
        <f t="shared" si="1"/>
        <v>66616.62475328047</v>
      </c>
      <c r="H23" s="12">
        <f t="shared" si="1"/>
        <v>2735.8744253229133</v>
      </c>
      <c r="I23" s="12">
        <f t="shared" si="1"/>
        <v>93746.76222567998</v>
      </c>
      <c r="J23" s="12">
        <f t="shared" si="1"/>
        <v>79496.74867140266</v>
      </c>
      <c r="K23" s="12">
        <f t="shared" si="1"/>
        <v>92077.31018564949</v>
      </c>
      <c r="L23" s="12">
        <f>SUM(L13:L22)</f>
        <v>1033892.9860950839</v>
      </c>
    </row>
    <row r="24" spans="2:17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7" x14ac:dyDescent="0.25">
      <c r="B25" t="s">
        <v>20</v>
      </c>
      <c r="C25" s="9"/>
      <c r="D25" s="9"/>
      <c r="E25" s="9"/>
      <c r="G25" s="9"/>
      <c r="H25" s="9"/>
      <c r="I25" s="9"/>
      <c r="K25" s="9"/>
      <c r="L25" s="9"/>
      <c r="M25" s="9"/>
      <c r="N25" s="9"/>
      <c r="O25" s="9"/>
      <c r="Q25" s="9"/>
    </row>
    <row r="26" spans="2:17" x14ac:dyDescent="0.25">
      <c r="B26" t="s">
        <v>30</v>
      </c>
      <c r="C26" s="9"/>
      <c r="D26" s="9"/>
      <c r="E26" s="9"/>
      <c r="G26" s="9"/>
      <c r="H26" s="9"/>
      <c r="I26" s="9"/>
      <c r="K26" s="9"/>
      <c r="L26" s="9"/>
      <c r="M26" s="9"/>
      <c r="N26" s="9"/>
      <c r="O26" s="9"/>
      <c r="Q26" s="9"/>
    </row>
    <row r="27" spans="2:17" x14ac:dyDescent="0.25">
      <c r="B27" t="s">
        <v>31</v>
      </c>
      <c r="C27" s="9"/>
      <c r="D27" s="9"/>
      <c r="E27" s="9"/>
      <c r="G27" s="9"/>
      <c r="H27" s="9"/>
      <c r="I27" s="9"/>
      <c r="K27" s="9"/>
      <c r="L27" s="9"/>
      <c r="M27" s="9"/>
      <c r="N27" s="9"/>
      <c r="O27" s="9"/>
      <c r="Q27" s="9"/>
    </row>
    <row r="28" spans="2:17" x14ac:dyDescent="0.25">
      <c r="B28" t="s">
        <v>21</v>
      </c>
      <c r="C28" s="9"/>
      <c r="D28" s="9"/>
      <c r="E28" s="9"/>
      <c r="G28" s="9"/>
      <c r="H28" s="9"/>
      <c r="I28" s="9"/>
      <c r="K28" s="9"/>
      <c r="L28" s="9"/>
      <c r="M28" s="9"/>
      <c r="N28" s="9"/>
      <c r="O28" s="9"/>
      <c r="Q28" s="9"/>
    </row>
    <row r="29" spans="2:17" x14ac:dyDescent="0.25">
      <c r="B29" t="s">
        <v>35</v>
      </c>
      <c r="C29" s="9"/>
      <c r="D29" s="9"/>
      <c r="E29" s="9"/>
      <c r="G29" s="9"/>
      <c r="H29" s="9"/>
      <c r="I29" s="9"/>
      <c r="K29" s="9"/>
      <c r="L29" s="9"/>
      <c r="M29" s="9"/>
      <c r="N29" s="9"/>
      <c r="O29" s="9"/>
      <c r="Q29" s="9"/>
    </row>
  </sheetData>
  <mergeCells count="4">
    <mergeCell ref="B7:F7"/>
    <mergeCell ref="B8:F8"/>
    <mergeCell ref="B9:F9"/>
    <mergeCell ref="B10:F10"/>
  </mergeCells>
  <pageMargins left="0.7" right="0.7" top="0.75" bottom="0.75" header="0.3" footer="0.3"/>
  <pageSetup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6A2DD-7846-47CC-96D0-BC033FFA4162}">
  <dimension ref="B7:Q29"/>
  <sheetViews>
    <sheetView showGridLines="0" workbookViewId="0">
      <selection activeCell="O25" sqref="O25"/>
    </sheetView>
    <sheetView workbookViewId="1"/>
  </sheetViews>
  <sheetFormatPr defaultColWidth="9.140625" defaultRowHeight="15" x14ac:dyDescent="0.25"/>
  <cols>
    <col min="2" max="2" width="48" customWidth="1"/>
    <col min="3" max="3" width="16.85546875" customWidth="1"/>
    <col min="4" max="4" width="19.28515625" customWidth="1"/>
    <col min="5" max="5" width="14.5703125" bestFit="1" customWidth="1"/>
    <col min="6" max="6" width="12.140625" customWidth="1"/>
    <col min="7" max="7" width="13.85546875" customWidth="1"/>
    <col min="8" max="8" width="14.42578125" customWidth="1"/>
    <col min="9" max="9" width="16.42578125" customWidth="1"/>
    <col min="10" max="10" width="14.85546875" customWidth="1"/>
    <col min="11" max="11" width="21.85546875" customWidth="1"/>
    <col min="12" max="12" width="13.140625" bestFit="1" customWidth="1"/>
    <col min="14" max="14" width="10.5703125" bestFit="1" customWidth="1"/>
  </cols>
  <sheetData>
    <row r="7" spans="2:14" ht="17.25" x14ac:dyDescent="0.25">
      <c r="B7" s="15" t="s">
        <v>0</v>
      </c>
      <c r="C7" s="15"/>
      <c r="D7" s="15"/>
      <c r="E7" s="15"/>
      <c r="F7" s="15"/>
    </row>
    <row r="8" spans="2:14" ht="17.25" x14ac:dyDescent="0.25">
      <c r="B8" s="15" t="s">
        <v>33</v>
      </c>
      <c r="C8" s="15"/>
      <c r="D8" s="15"/>
      <c r="E8" s="15"/>
      <c r="F8" s="15"/>
    </row>
    <row r="9" spans="2:14" ht="17.25" x14ac:dyDescent="0.25">
      <c r="B9" s="15" t="s">
        <v>34</v>
      </c>
      <c r="C9" s="15"/>
      <c r="D9" s="15"/>
      <c r="E9" s="15"/>
      <c r="F9" s="15"/>
    </row>
    <row r="10" spans="2:14" x14ac:dyDescent="0.25">
      <c r="B10" s="16" t="s">
        <v>18</v>
      </c>
      <c r="C10" s="16"/>
      <c r="D10" s="16"/>
      <c r="E10" s="16"/>
      <c r="F10" s="16"/>
    </row>
    <row r="12" spans="2:14" ht="33" customHeight="1" x14ac:dyDescent="0.25">
      <c r="B12" s="2" t="s">
        <v>29</v>
      </c>
      <c r="C12" s="7" t="s">
        <v>12</v>
      </c>
      <c r="D12" s="7" t="s">
        <v>13</v>
      </c>
      <c r="E12" s="7" t="s">
        <v>22</v>
      </c>
      <c r="F12" s="7" t="s">
        <v>23</v>
      </c>
      <c r="G12" s="7" t="s">
        <v>24</v>
      </c>
      <c r="H12" s="7" t="s">
        <v>25</v>
      </c>
      <c r="I12" s="7" t="s">
        <v>28</v>
      </c>
      <c r="J12" s="7" t="s">
        <v>26</v>
      </c>
      <c r="K12" s="7" t="s">
        <v>27</v>
      </c>
      <c r="L12" s="6" t="s">
        <v>11</v>
      </c>
    </row>
    <row r="13" spans="2:14" ht="15" customHeight="1" x14ac:dyDescent="0.25">
      <c r="B13" s="4" t="s">
        <v>1</v>
      </c>
      <c r="C13" s="10">
        <v>48765.008989787602</v>
      </c>
      <c r="D13" s="10">
        <v>23355.685315756833</v>
      </c>
      <c r="E13" s="10">
        <v>2178.6517867699999</v>
      </c>
      <c r="F13" s="10">
        <v>178732.79091066003</v>
      </c>
      <c r="G13" s="10"/>
      <c r="H13" s="10">
        <v>26.197160966345109</v>
      </c>
      <c r="I13" s="10">
        <v>790.64772683883803</v>
      </c>
      <c r="J13" s="10">
        <v>34250.307044966677</v>
      </c>
      <c r="K13" s="10">
        <v>11377.7316882552</v>
      </c>
      <c r="L13" s="11">
        <f>SUM(C13:K13)</f>
        <v>299477.02062400151</v>
      </c>
      <c r="M13" s="8"/>
      <c r="N13" s="8"/>
    </row>
    <row r="14" spans="2:14" x14ac:dyDescent="0.25">
      <c r="B14" s="4" t="s">
        <v>2</v>
      </c>
      <c r="C14" s="10">
        <v>26042.93403835857</v>
      </c>
      <c r="D14" s="10">
        <v>6134.3335205481344</v>
      </c>
      <c r="E14" s="10">
        <v>25.183448869999996</v>
      </c>
      <c r="F14" s="10"/>
      <c r="G14" s="10"/>
      <c r="H14" s="10">
        <v>4.9137425720647938</v>
      </c>
      <c r="I14" s="10">
        <v>113.48382413837274</v>
      </c>
      <c r="J14" s="10">
        <v>88.632978513090919</v>
      </c>
      <c r="K14" s="10">
        <v>3229.500359040569</v>
      </c>
      <c r="L14" s="11">
        <f t="shared" ref="L14:L22" si="0">SUM(C14:K14)</f>
        <v>35638.981912040806</v>
      </c>
      <c r="M14" s="8"/>
      <c r="N14" s="8"/>
    </row>
    <row r="15" spans="2:14" x14ac:dyDescent="0.25">
      <c r="B15" s="4" t="s">
        <v>3</v>
      </c>
      <c r="C15" s="10">
        <v>35543.476915973704</v>
      </c>
      <c r="D15" s="10">
        <v>10847.671410265473</v>
      </c>
      <c r="E15" s="10">
        <v>14.660267879999999</v>
      </c>
      <c r="F15" s="10"/>
      <c r="G15" s="10"/>
      <c r="H15" s="10">
        <v>1.281879121327222</v>
      </c>
      <c r="I15" s="10">
        <v>48.578579772459548</v>
      </c>
      <c r="J15" s="10">
        <v>126.3099778332911</v>
      </c>
      <c r="K15" s="10">
        <v>3210.8021953433699</v>
      </c>
      <c r="L15" s="11">
        <f t="shared" si="0"/>
        <v>49792.781226189625</v>
      </c>
      <c r="M15" s="8"/>
      <c r="N15" s="8"/>
    </row>
    <row r="16" spans="2:14" x14ac:dyDescent="0.25">
      <c r="B16" s="4" t="s">
        <v>4</v>
      </c>
      <c r="C16" s="10">
        <v>40322.656043926967</v>
      </c>
      <c r="D16" s="10">
        <v>21381.711825373684</v>
      </c>
      <c r="E16" s="10">
        <v>506.77297891999996</v>
      </c>
      <c r="F16" s="10"/>
      <c r="G16" s="10">
        <v>124320.15000000002</v>
      </c>
      <c r="H16" s="10">
        <v>183.86396509063249</v>
      </c>
      <c r="I16" s="10">
        <v>1102.1102565948354</v>
      </c>
      <c r="J16" s="10">
        <v>21970.090788982823</v>
      </c>
      <c r="K16" s="10">
        <v>62188.71481122345</v>
      </c>
      <c r="L16" s="11">
        <f t="shared" si="0"/>
        <v>271976.07067011239</v>
      </c>
      <c r="M16" s="8"/>
      <c r="N16" s="8"/>
    </row>
    <row r="17" spans="2:17" x14ac:dyDescent="0.25">
      <c r="B17" s="4" t="s">
        <v>5</v>
      </c>
      <c r="C17" s="10">
        <v>6656.420492257309</v>
      </c>
      <c r="D17" s="10">
        <v>3087.6291160354035</v>
      </c>
      <c r="E17" s="10">
        <v>1893.7258812475002</v>
      </c>
      <c r="F17" s="10"/>
      <c r="G17" s="10"/>
      <c r="H17" s="10">
        <v>7.4121370381992548</v>
      </c>
      <c r="I17" s="10">
        <v>306.28116144107798</v>
      </c>
      <c r="J17" s="10">
        <v>2552.7693087033199</v>
      </c>
      <c r="K17" s="10">
        <v>5541.0249901416173</v>
      </c>
      <c r="L17" s="11">
        <f t="shared" si="0"/>
        <v>20045.26308686443</v>
      </c>
      <c r="M17" s="8"/>
      <c r="N17" s="8"/>
    </row>
    <row r="18" spans="2:17" x14ac:dyDescent="0.25">
      <c r="B18" s="4" t="s">
        <v>6</v>
      </c>
      <c r="C18" s="10">
        <v>620.22613642222541</v>
      </c>
      <c r="D18" s="10">
        <v>336.6041645567604</v>
      </c>
      <c r="E18" s="10">
        <v>4.4742618900000002</v>
      </c>
      <c r="F18" s="10"/>
      <c r="G18" s="10">
        <v>6640.04</v>
      </c>
      <c r="H18" s="10">
        <v>455.94995124674347</v>
      </c>
      <c r="I18" s="10">
        <v>10.908817930361543</v>
      </c>
      <c r="J18" s="10">
        <v>22121.811311892223</v>
      </c>
      <c r="K18" s="10">
        <v>955.77779763543049</v>
      </c>
      <c r="L18" s="11">
        <f t="shared" si="0"/>
        <v>31145.792441573743</v>
      </c>
      <c r="M18" s="8"/>
      <c r="N18" s="8"/>
    </row>
    <row r="19" spans="2:17" x14ac:dyDescent="0.25">
      <c r="B19" s="4" t="s">
        <v>7</v>
      </c>
      <c r="C19" s="10">
        <v>60723.546912564743</v>
      </c>
      <c r="D19" s="10">
        <v>26943.833273634864</v>
      </c>
      <c r="E19" s="10">
        <v>0</v>
      </c>
      <c r="F19" s="10"/>
      <c r="G19" s="10"/>
      <c r="H19" s="10">
        <v>37.39165697614856</v>
      </c>
      <c r="I19" s="10">
        <v>141.79400519898593</v>
      </c>
      <c r="J19" s="10">
        <v>987.91905614383643</v>
      </c>
      <c r="K19" s="10">
        <v>6413.8562313729899</v>
      </c>
      <c r="L19" s="11">
        <f t="shared" si="0"/>
        <v>95248.341135891562</v>
      </c>
      <c r="M19" s="8"/>
      <c r="N19" s="8"/>
    </row>
    <row r="20" spans="2:17" x14ac:dyDescent="0.25">
      <c r="B20" s="5" t="s">
        <v>8</v>
      </c>
      <c r="C20" s="10">
        <v>3890.0354021289527</v>
      </c>
      <c r="D20" s="10">
        <v>1959.7209467747591</v>
      </c>
      <c r="E20" s="10">
        <v>0</v>
      </c>
      <c r="F20" s="10"/>
      <c r="G20" s="10">
        <v>195.33999999999997</v>
      </c>
      <c r="H20" s="10">
        <v>4.9830267686192959</v>
      </c>
      <c r="I20" s="10">
        <v>122.34045707785144</v>
      </c>
      <c r="J20" s="10">
        <v>2005.6606236725781</v>
      </c>
      <c r="K20" s="10">
        <v>1721.4635224810413</v>
      </c>
      <c r="L20" s="11">
        <f t="shared" si="0"/>
        <v>9899.5439789038028</v>
      </c>
      <c r="M20" s="8"/>
      <c r="N20" s="8"/>
    </row>
    <row r="21" spans="2:17" x14ac:dyDescent="0.25">
      <c r="B21" s="4" t="s">
        <v>9</v>
      </c>
      <c r="C21" s="10">
        <v>163686.33205267874</v>
      </c>
      <c r="D21" s="10">
        <v>48965.692726181325</v>
      </c>
      <c r="E21" s="10">
        <v>212.85261248999998</v>
      </c>
      <c r="F21" s="10"/>
      <c r="G21" s="10"/>
      <c r="H21" s="10">
        <v>49.059709155988642</v>
      </c>
      <c r="I21" s="10">
        <v>3493.4880617507429</v>
      </c>
      <c r="J21" s="10">
        <v>6842.4540973774356</v>
      </c>
      <c r="K21" s="10">
        <v>15204.722527146694</v>
      </c>
      <c r="L21" s="11">
        <f t="shared" si="0"/>
        <v>238454.60178678093</v>
      </c>
      <c r="M21" s="8"/>
      <c r="N21" s="8"/>
    </row>
    <row r="22" spans="2:17" x14ac:dyDescent="0.25">
      <c r="B22" s="4" t="s">
        <v>10</v>
      </c>
      <c r="C22" s="10">
        <v>10632.278971029727</v>
      </c>
      <c r="D22" s="10">
        <v>51072.422461423841</v>
      </c>
      <c r="E22" s="10">
        <v>297.04132776215101</v>
      </c>
      <c r="F22" s="10"/>
      <c r="G22" s="10">
        <v>232.03</v>
      </c>
      <c r="H22" s="10">
        <v>0.88253518393668573</v>
      </c>
      <c r="I22" s="10">
        <v>101367.36031951648</v>
      </c>
      <c r="J22" s="10">
        <v>8513.0875794511958</v>
      </c>
      <c r="K22" s="10">
        <v>12546.579863604735</v>
      </c>
      <c r="L22" s="11">
        <f t="shared" si="0"/>
        <v>184661.68305797206</v>
      </c>
      <c r="M22" s="8"/>
      <c r="N22" s="8"/>
    </row>
    <row r="23" spans="2:17" x14ac:dyDescent="0.25">
      <c r="B23" s="3" t="s">
        <v>32</v>
      </c>
      <c r="C23" s="12">
        <f>SUM(C13:C22)</f>
        <v>396882.91595512856</v>
      </c>
      <c r="D23" s="12">
        <f t="shared" ref="D23:K23" si="1">SUM(D13:D22)</f>
        <v>194085.30476055108</v>
      </c>
      <c r="E23" s="12">
        <f t="shared" si="1"/>
        <v>5133.3625658296505</v>
      </c>
      <c r="F23" s="12">
        <f t="shared" si="1"/>
        <v>178732.79091066003</v>
      </c>
      <c r="G23" s="12">
        <f t="shared" si="1"/>
        <v>131387.56000000003</v>
      </c>
      <c r="H23" s="12">
        <f t="shared" si="1"/>
        <v>771.93576412000562</v>
      </c>
      <c r="I23" s="12">
        <f t="shared" si="1"/>
        <v>107496.99321026</v>
      </c>
      <c r="J23" s="12">
        <f t="shared" si="1"/>
        <v>99459.042767536463</v>
      </c>
      <c r="K23" s="12">
        <f t="shared" si="1"/>
        <v>122390.17398624511</v>
      </c>
      <c r="L23" s="12">
        <f>+SUM(L13:L22)</f>
        <v>1236340.0799203308</v>
      </c>
    </row>
    <row r="24" spans="2:17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7" x14ac:dyDescent="0.25">
      <c r="B25" t="s">
        <v>20</v>
      </c>
      <c r="C25" s="9"/>
      <c r="D25" s="9"/>
      <c r="E25" s="9"/>
      <c r="G25" s="9"/>
      <c r="H25" s="9"/>
      <c r="I25" s="9"/>
      <c r="K25" s="9"/>
      <c r="L25" s="9"/>
      <c r="M25" s="9"/>
      <c r="N25" s="9"/>
      <c r="O25" s="9"/>
      <c r="Q25" s="9"/>
    </row>
    <row r="26" spans="2:17" x14ac:dyDescent="0.25">
      <c r="B26" t="s">
        <v>30</v>
      </c>
      <c r="C26" s="9"/>
      <c r="D26" s="9"/>
      <c r="E26" s="9"/>
      <c r="G26" s="9"/>
      <c r="H26" s="9"/>
      <c r="I26" s="9"/>
      <c r="K26" s="9"/>
      <c r="L26" s="9"/>
      <c r="M26" s="9"/>
      <c r="N26" s="9"/>
      <c r="O26" s="9"/>
      <c r="Q26" s="9"/>
    </row>
    <row r="27" spans="2:17" x14ac:dyDescent="0.25">
      <c r="B27" t="s">
        <v>31</v>
      </c>
      <c r="C27" s="9"/>
      <c r="D27" s="9"/>
      <c r="E27" s="9"/>
      <c r="G27" s="9"/>
      <c r="H27" s="9"/>
      <c r="I27" s="9"/>
      <c r="K27" s="9"/>
      <c r="L27" s="9"/>
      <c r="M27" s="9"/>
      <c r="N27" s="9"/>
      <c r="O27" s="9"/>
      <c r="Q27" s="9"/>
    </row>
    <row r="28" spans="2:17" x14ac:dyDescent="0.25">
      <c r="B28" t="s">
        <v>21</v>
      </c>
      <c r="C28" s="9"/>
      <c r="D28" s="9"/>
      <c r="E28" s="9"/>
      <c r="G28" s="9"/>
      <c r="H28" s="9"/>
      <c r="I28" s="9"/>
      <c r="K28" s="9"/>
      <c r="L28" s="9"/>
      <c r="M28" s="9"/>
      <c r="N28" s="9"/>
      <c r="O28" s="9"/>
      <c r="Q28" s="9"/>
    </row>
    <row r="29" spans="2:17" x14ac:dyDescent="0.25">
      <c r="B29" t="s">
        <v>35</v>
      </c>
      <c r="C29" s="9"/>
      <c r="D29" s="9"/>
      <c r="E29" s="9"/>
      <c r="G29" s="9"/>
      <c r="H29" s="9"/>
      <c r="I29" s="9"/>
      <c r="K29" s="9"/>
      <c r="L29" s="9"/>
      <c r="M29" s="9"/>
      <c r="N29" s="9"/>
      <c r="O29" s="9"/>
      <c r="Q29" s="9"/>
    </row>
  </sheetData>
  <mergeCells count="4">
    <mergeCell ref="B7:F7"/>
    <mergeCell ref="B8:F8"/>
    <mergeCell ref="B9:F9"/>
    <mergeCell ref="B10:F10"/>
  </mergeCells>
  <pageMargins left="0.7" right="0.7" top="0.75" bottom="0.75" header="0.3" footer="0.3"/>
  <pageSetup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C2FCF-300B-4081-BAE5-EC6C4AFCA4C4}">
  <dimension ref="B7:Q29"/>
  <sheetViews>
    <sheetView showGridLines="0" workbookViewId="0">
      <selection activeCell="M13" sqref="M13:N22"/>
    </sheetView>
    <sheetView workbookViewId="1">
      <selection activeCell="B21" sqref="B21:K21"/>
    </sheetView>
  </sheetViews>
  <sheetFormatPr defaultColWidth="9.140625" defaultRowHeight="15" x14ac:dyDescent="0.25"/>
  <cols>
    <col min="2" max="2" width="48" customWidth="1"/>
    <col min="3" max="3" width="16.85546875" customWidth="1"/>
    <col min="4" max="4" width="19.28515625" customWidth="1"/>
    <col min="5" max="5" width="14.5703125" bestFit="1" customWidth="1"/>
    <col min="6" max="6" width="12.140625" customWidth="1"/>
    <col min="7" max="7" width="13.85546875" customWidth="1"/>
    <col min="8" max="8" width="14.42578125" customWidth="1"/>
    <col min="9" max="9" width="16.42578125" customWidth="1"/>
    <col min="10" max="10" width="14.85546875" customWidth="1"/>
    <col min="11" max="11" width="21.85546875" customWidth="1"/>
    <col min="12" max="12" width="13.140625" bestFit="1" customWidth="1"/>
    <col min="14" max="14" width="10.5703125" bestFit="1" customWidth="1"/>
  </cols>
  <sheetData>
    <row r="7" spans="2:14" ht="17.25" x14ac:dyDescent="0.25">
      <c r="B7" s="15" t="s">
        <v>0</v>
      </c>
      <c r="C7" s="15"/>
      <c r="D7" s="15"/>
      <c r="E7" s="15"/>
      <c r="F7" s="15"/>
    </row>
    <row r="8" spans="2:14" ht="17.25" x14ac:dyDescent="0.25">
      <c r="B8" s="15" t="s">
        <v>33</v>
      </c>
      <c r="C8" s="15"/>
      <c r="D8" s="15"/>
      <c r="E8" s="15"/>
      <c r="F8" s="15"/>
    </row>
    <row r="9" spans="2:14" ht="17.25" x14ac:dyDescent="0.25">
      <c r="B9" s="15" t="s">
        <v>34</v>
      </c>
      <c r="C9" s="15"/>
      <c r="D9" s="15"/>
      <c r="E9" s="15"/>
      <c r="F9" s="15"/>
    </row>
    <row r="10" spans="2:14" x14ac:dyDescent="0.25">
      <c r="B10" s="16" t="s">
        <v>19</v>
      </c>
      <c r="C10" s="16"/>
      <c r="D10" s="16"/>
      <c r="E10" s="16"/>
      <c r="F10" s="16"/>
    </row>
    <row r="12" spans="2:14" ht="33" customHeight="1" x14ac:dyDescent="0.25">
      <c r="B12" s="2" t="s">
        <v>29</v>
      </c>
      <c r="C12" s="7" t="s">
        <v>12</v>
      </c>
      <c r="D12" s="7" t="s">
        <v>13</v>
      </c>
      <c r="E12" s="7" t="s">
        <v>22</v>
      </c>
      <c r="F12" s="7" t="s">
        <v>23</v>
      </c>
      <c r="G12" s="7" t="s">
        <v>24</v>
      </c>
      <c r="H12" s="7" t="s">
        <v>25</v>
      </c>
      <c r="I12" s="7" t="s">
        <v>28</v>
      </c>
      <c r="J12" s="7" t="s">
        <v>26</v>
      </c>
      <c r="K12" s="7" t="s">
        <v>27</v>
      </c>
      <c r="L12" s="6" t="s">
        <v>11</v>
      </c>
    </row>
    <row r="13" spans="2:14" ht="15" customHeight="1" x14ac:dyDescent="0.25">
      <c r="B13" s="4" t="s">
        <v>1</v>
      </c>
      <c r="C13" s="10">
        <v>46226.387268775943</v>
      </c>
      <c r="D13" s="10">
        <v>34704.044601579153</v>
      </c>
      <c r="E13" s="10">
        <v>226.59747099999996</v>
      </c>
      <c r="F13" s="10">
        <v>213956.62426407539</v>
      </c>
      <c r="G13" s="10">
        <v>27</v>
      </c>
      <c r="H13" s="10">
        <v>55.051971984083082</v>
      </c>
      <c r="I13" s="10">
        <v>749.05946138582453</v>
      </c>
      <c r="J13" s="10">
        <v>37970.617971318105</v>
      </c>
      <c r="K13" s="10">
        <v>10178.094001440459</v>
      </c>
      <c r="L13" s="11">
        <f>SUM(C13:K13)</f>
        <v>344093.47701155895</v>
      </c>
      <c r="M13" s="8"/>
      <c r="N13" s="8"/>
    </row>
    <row r="14" spans="2:14" x14ac:dyDescent="0.25">
      <c r="B14" s="4" t="s">
        <v>2</v>
      </c>
      <c r="C14" s="10">
        <v>33083.090665977623</v>
      </c>
      <c r="D14" s="10">
        <v>7103.838587220861</v>
      </c>
      <c r="E14" s="10">
        <v>20.40653318</v>
      </c>
      <c r="F14" s="10"/>
      <c r="G14" s="10"/>
      <c r="H14" s="10">
        <v>1.4287504392303756</v>
      </c>
      <c r="I14" s="10">
        <v>54.823239385089877</v>
      </c>
      <c r="J14" s="10">
        <v>99.224506997664008</v>
      </c>
      <c r="K14" s="10">
        <v>5004.6742967939035</v>
      </c>
      <c r="L14" s="11">
        <f t="shared" ref="L14:L22" si="0">SUM(C14:K14)</f>
        <v>45367.486579994373</v>
      </c>
      <c r="M14" s="8"/>
      <c r="N14" s="8"/>
    </row>
    <row r="15" spans="2:14" x14ac:dyDescent="0.25">
      <c r="B15" s="4" t="s">
        <v>3</v>
      </c>
      <c r="C15" s="10">
        <v>43617.500590225238</v>
      </c>
      <c r="D15" s="10">
        <v>11837.775456860998</v>
      </c>
      <c r="E15" s="10">
        <v>12.664864389999998</v>
      </c>
      <c r="F15" s="10"/>
      <c r="G15" s="10"/>
      <c r="H15" s="10">
        <v>0.38756474174325906</v>
      </c>
      <c r="I15" s="10">
        <v>236.65377196474324</v>
      </c>
      <c r="J15" s="10">
        <v>208.45972228452734</v>
      </c>
      <c r="K15" s="10">
        <v>5602.3550010695899</v>
      </c>
      <c r="L15" s="11">
        <f t="shared" si="0"/>
        <v>61515.796971536838</v>
      </c>
      <c r="M15" s="8"/>
      <c r="N15" s="8"/>
    </row>
    <row r="16" spans="2:14" x14ac:dyDescent="0.25">
      <c r="B16" s="4" t="s">
        <v>4</v>
      </c>
      <c r="C16" s="10">
        <v>42498.370614424028</v>
      </c>
      <c r="D16" s="10">
        <v>22129.654353618076</v>
      </c>
      <c r="E16" s="10">
        <v>653.03333471999997</v>
      </c>
      <c r="F16" s="10"/>
      <c r="G16" s="10">
        <v>95380.409530976001</v>
      </c>
      <c r="H16" s="10">
        <v>5.228947393184356</v>
      </c>
      <c r="I16" s="10">
        <v>416.34717892892985</v>
      </c>
      <c r="J16" s="10">
        <v>16058.165338956816</v>
      </c>
      <c r="K16" s="10">
        <v>93893.002785086544</v>
      </c>
      <c r="L16" s="11">
        <f t="shared" si="0"/>
        <v>271034.21208410361</v>
      </c>
      <c r="M16" s="8"/>
      <c r="N16" s="8"/>
    </row>
    <row r="17" spans="2:17" x14ac:dyDescent="0.25">
      <c r="B17" s="4" t="s">
        <v>5</v>
      </c>
      <c r="C17" s="10">
        <v>7216.8734376194334</v>
      </c>
      <c r="D17" s="10">
        <v>5364.8323448473329</v>
      </c>
      <c r="E17" s="10">
        <v>1604.2737209449999</v>
      </c>
      <c r="F17" s="10"/>
      <c r="G17" s="10">
        <v>60</v>
      </c>
      <c r="H17" s="10">
        <v>1.6926642305730049</v>
      </c>
      <c r="I17" s="10">
        <v>669.5671844336174</v>
      </c>
      <c r="J17" s="10">
        <v>1422.5190023675941</v>
      </c>
      <c r="K17" s="10">
        <v>5705.3886308355159</v>
      </c>
      <c r="L17" s="11">
        <f t="shared" si="0"/>
        <v>22045.146985279069</v>
      </c>
      <c r="M17" s="8"/>
      <c r="N17" s="8"/>
    </row>
    <row r="18" spans="2:17" x14ac:dyDescent="0.25">
      <c r="B18" s="4" t="s">
        <v>6</v>
      </c>
      <c r="C18" s="10">
        <v>1939.3652141540251</v>
      </c>
      <c r="D18" s="10">
        <v>1133.4703449738111</v>
      </c>
      <c r="E18" s="10">
        <v>10.629914730000001</v>
      </c>
      <c r="F18" s="10"/>
      <c r="G18" s="10">
        <v>9015.3690627600099</v>
      </c>
      <c r="H18" s="10">
        <v>410.03555329103528</v>
      </c>
      <c r="I18" s="10">
        <v>52.816713220580283</v>
      </c>
      <c r="J18" s="10">
        <v>16153.031126533751</v>
      </c>
      <c r="K18" s="10">
        <v>5445.2632615311295</v>
      </c>
      <c r="L18" s="11">
        <f t="shared" si="0"/>
        <v>34159.98119119434</v>
      </c>
      <c r="M18" s="8"/>
      <c r="N18" s="8"/>
    </row>
    <row r="19" spans="2:17" x14ac:dyDescent="0.25">
      <c r="B19" s="4" t="s">
        <v>7</v>
      </c>
      <c r="C19" s="10">
        <v>70615.630321817036</v>
      </c>
      <c r="D19" s="10">
        <v>29126.460656585492</v>
      </c>
      <c r="E19" s="10">
        <v>0</v>
      </c>
      <c r="F19" s="10"/>
      <c r="G19" s="10"/>
      <c r="H19" s="10">
        <v>14.59396045619377</v>
      </c>
      <c r="I19" s="10">
        <v>147.98180251841774</v>
      </c>
      <c r="J19" s="10">
        <v>902.64598752986524</v>
      </c>
      <c r="K19" s="10">
        <v>12416.906554684891</v>
      </c>
      <c r="L19" s="11">
        <f t="shared" si="0"/>
        <v>113224.2192835919</v>
      </c>
      <c r="M19" s="8"/>
      <c r="N19" s="8"/>
    </row>
    <row r="20" spans="2:17" x14ac:dyDescent="0.25">
      <c r="B20" s="5" t="s">
        <v>8</v>
      </c>
      <c r="C20" s="10">
        <v>4624.0011780614077</v>
      </c>
      <c r="D20" s="10">
        <v>2627.6238161612368</v>
      </c>
      <c r="E20" s="10">
        <v>0</v>
      </c>
      <c r="F20" s="10"/>
      <c r="G20" s="10">
        <v>169.65762999999998</v>
      </c>
      <c r="H20" s="10">
        <v>1.4064126741151739</v>
      </c>
      <c r="I20" s="10">
        <v>147.76060286034328</v>
      </c>
      <c r="J20" s="10">
        <v>2397.4036789486117</v>
      </c>
      <c r="K20" s="10">
        <v>3325.2564864433593</v>
      </c>
      <c r="L20" s="11">
        <f t="shared" si="0"/>
        <v>13293.109805149074</v>
      </c>
      <c r="M20" s="8"/>
      <c r="N20" s="8"/>
    </row>
    <row r="21" spans="2:17" x14ac:dyDescent="0.25">
      <c r="B21" s="4" t="s">
        <v>9</v>
      </c>
      <c r="C21" s="10">
        <v>176850.96103666953</v>
      </c>
      <c r="D21" s="10">
        <v>56925.816747372934</v>
      </c>
      <c r="E21" s="10">
        <v>249.25698967</v>
      </c>
      <c r="F21" s="10"/>
      <c r="G21" s="10"/>
      <c r="H21" s="10">
        <v>259.27175054906479</v>
      </c>
      <c r="I21" s="10">
        <v>5116.3954692124344</v>
      </c>
      <c r="J21" s="10">
        <v>6922.6164692083003</v>
      </c>
      <c r="K21" s="10">
        <v>17321.58383738056</v>
      </c>
      <c r="L21" s="11">
        <f t="shared" si="0"/>
        <v>263645.90230006282</v>
      </c>
      <c r="M21" s="8"/>
      <c r="N21" s="8"/>
    </row>
    <row r="22" spans="2:17" x14ac:dyDescent="0.25">
      <c r="B22" s="4" t="s">
        <v>10</v>
      </c>
      <c r="C22" s="10">
        <v>15387.786765911118</v>
      </c>
      <c r="D22" s="10">
        <v>67707.603915149099</v>
      </c>
      <c r="E22" s="10">
        <v>413.72294870385412</v>
      </c>
      <c r="F22" s="10"/>
      <c r="G22" s="10">
        <v>165.97077691999999</v>
      </c>
      <c r="H22" s="10">
        <v>3.2614910743959835E-2</v>
      </c>
      <c r="I22" s="10">
        <v>117490.87552758996</v>
      </c>
      <c r="J22" s="10">
        <v>11243.293233791717</v>
      </c>
      <c r="K22" s="10">
        <v>10848.935866177477</v>
      </c>
      <c r="L22" s="11">
        <f t="shared" si="0"/>
        <v>223258.22164915397</v>
      </c>
      <c r="M22" s="8"/>
      <c r="N22" s="8"/>
    </row>
    <row r="23" spans="2:17" x14ac:dyDescent="0.25">
      <c r="B23" s="3" t="s">
        <v>32</v>
      </c>
      <c r="C23" s="12">
        <f>SUM(C13:C22)</f>
        <v>442059.96709363541</v>
      </c>
      <c r="D23" s="12">
        <f t="shared" ref="D23:K23" si="1">SUM(D13:D22)</f>
        <v>238661.12082436902</v>
      </c>
      <c r="E23" s="12">
        <f t="shared" si="1"/>
        <v>3190.5857773388543</v>
      </c>
      <c r="F23" s="12">
        <f t="shared" si="1"/>
        <v>213956.62426407539</v>
      </c>
      <c r="G23" s="12">
        <f t="shared" si="1"/>
        <v>104818.40700065602</v>
      </c>
      <c r="H23" s="12">
        <f t="shared" si="1"/>
        <v>749.13019066996708</v>
      </c>
      <c r="I23" s="12">
        <f t="shared" si="1"/>
        <v>125082.28095149994</v>
      </c>
      <c r="J23" s="12">
        <f t="shared" si="1"/>
        <v>93377.977037936944</v>
      </c>
      <c r="K23" s="12">
        <f t="shared" si="1"/>
        <v>169741.46072144347</v>
      </c>
      <c r="L23" s="12">
        <f>+SUM(L13:L22)</f>
        <v>1391637.553861625</v>
      </c>
    </row>
    <row r="24" spans="2:17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7" x14ac:dyDescent="0.25">
      <c r="B25" t="s">
        <v>20</v>
      </c>
      <c r="C25" s="9"/>
      <c r="D25" s="9"/>
      <c r="E25" s="9"/>
      <c r="G25" s="9"/>
      <c r="H25" s="9"/>
      <c r="I25" s="9"/>
      <c r="K25" s="9"/>
      <c r="L25" s="9"/>
      <c r="M25" s="9"/>
      <c r="N25" s="9"/>
      <c r="O25" s="9"/>
      <c r="Q25" s="9"/>
    </row>
    <row r="26" spans="2:17" x14ac:dyDescent="0.25">
      <c r="B26" t="s">
        <v>30</v>
      </c>
      <c r="C26" s="9"/>
      <c r="D26" s="9"/>
      <c r="E26" s="9"/>
      <c r="G26" s="9"/>
      <c r="H26" s="9"/>
      <c r="I26" s="9"/>
      <c r="K26" s="9"/>
      <c r="L26" s="9"/>
      <c r="M26" s="9"/>
      <c r="N26" s="9"/>
      <c r="O26" s="9"/>
      <c r="Q26" s="9"/>
    </row>
    <row r="27" spans="2:17" x14ac:dyDescent="0.25">
      <c r="B27" t="s">
        <v>31</v>
      </c>
      <c r="C27" s="9"/>
      <c r="D27" s="9"/>
      <c r="E27" s="9"/>
      <c r="G27" s="9"/>
      <c r="H27" s="9"/>
      <c r="I27" s="9"/>
      <c r="K27" s="9"/>
      <c r="L27" s="9"/>
      <c r="M27" s="9"/>
      <c r="N27" s="9"/>
      <c r="O27" s="9"/>
      <c r="Q27" s="9"/>
    </row>
    <row r="28" spans="2:17" x14ac:dyDescent="0.25">
      <c r="B28" t="s">
        <v>21</v>
      </c>
      <c r="C28" s="9"/>
      <c r="D28" s="9"/>
      <c r="E28" s="9"/>
      <c r="G28" s="9"/>
      <c r="H28" s="9"/>
      <c r="I28" s="9"/>
      <c r="K28" s="9"/>
      <c r="L28" s="9"/>
      <c r="M28" s="9"/>
      <c r="N28" s="9"/>
      <c r="O28" s="9"/>
      <c r="Q28" s="9"/>
    </row>
    <row r="29" spans="2:17" x14ac:dyDescent="0.25">
      <c r="B29" t="s">
        <v>35</v>
      </c>
      <c r="C29" s="9"/>
      <c r="D29" s="9"/>
      <c r="E29" s="9"/>
      <c r="G29" s="9"/>
      <c r="H29" s="9"/>
      <c r="I29" s="9"/>
      <c r="K29" s="9"/>
      <c r="L29" s="9"/>
      <c r="M29" s="9"/>
      <c r="N29" s="9"/>
      <c r="O29" s="9"/>
      <c r="Q29" s="9"/>
    </row>
  </sheetData>
  <mergeCells count="4">
    <mergeCell ref="B7:F7"/>
    <mergeCell ref="B8:F8"/>
    <mergeCell ref="B9:F9"/>
    <mergeCell ref="B10:F10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Josefina Guzman Estevez</dc:creator>
  <cp:lastModifiedBy>Lizanias Liranzo Quezada</cp:lastModifiedBy>
  <dcterms:created xsi:type="dcterms:W3CDTF">2015-06-05T18:17:20Z</dcterms:created>
  <dcterms:modified xsi:type="dcterms:W3CDTF">2026-04-06T18:59:55Z</dcterms:modified>
</cp:coreProperties>
</file>