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abrina R. Báez V\CUADROS PAG MHE\ENE-MAY 2026\"/>
    </mc:Choice>
  </mc:AlternateContent>
  <xr:revisionPtr revIDLastSave="0" documentId="13_ncr:1_{F108702C-EB5E-4545-8ACA-4C708CF03E49}" xr6:coauthVersionLast="47" xr6:coauthVersionMax="47" xr10:uidLastSave="{00000000-0000-0000-0000-000000000000}"/>
  <bookViews>
    <workbookView xWindow="28680" yWindow="-120" windowWidth="29040" windowHeight="15720" activeTab="1" xr2:uid="{E4C3A68E-84A0-4F01-913F-E5B577B7C970}"/>
  </bookViews>
  <sheets>
    <sheet name="DGII (EST)" sheetId="13" r:id="rId1"/>
    <sheet name="DGA (EST)" sheetId="14" r:id="rId2"/>
    <sheet name="TESORERIA (EST)" sheetId="15" r:id="rId3"/>
    <sheet name="cut presupuestaria" sheetId="16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\0">#N/A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#N/A</definedName>
    <definedName name="\Ñ">#REF!</definedName>
    <definedName name="\O">#N/A</definedName>
    <definedName name="\P">#REF!</definedName>
    <definedName name="\q">#N/A</definedName>
    <definedName name="\R">#N/A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>#N/A</definedName>
    <definedName name="_______FAL6">#N/A</definedName>
    <definedName name="_______FAL7">#N/A</definedName>
    <definedName name="_______ROS1">#N/A</definedName>
    <definedName name="_______ROS2">#N/A</definedName>
    <definedName name="_______ROS3">#N/A</definedName>
    <definedName name="_______ROS4">#N/A</definedName>
    <definedName name="______AUS1">#N/A</definedName>
    <definedName name="______DEG1">#N/A</definedName>
    <definedName name="______DKR1">#N/A</definedName>
    <definedName name="______ECU1">#N/A</definedName>
    <definedName name="______ESC1">#N/A</definedName>
    <definedName name="______FAL2">#N/A</definedName>
    <definedName name="______FAL3">#N/A</definedName>
    <definedName name="______FAL4">#N/A</definedName>
    <definedName name="______FAL5">#N/A</definedName>
    <definedName name="______FAL6">#N/A</definedName>
    <definedName name="______FAL7">#N/A</definedName>
    <definedName name="______FMK1">#N/A</definedName>
    <definedName name="______IKR1">#N/A</definedName>
    <definedName name="______IRP1">#N/A</definedName>
    <definedName name="______LIT1">#N/A</definedName>
    <definedName name="______MEX1">#N/A</definedName>
    <definedName name="______PTA1">#N/A</definedName>
    <definedName name="______ROS1">#N/A</definedName>
    <definedName name="______ROS2">#N/A</definedName>
    <definedName name="______ROS3">#N/A</definedName>
    <definedName name="______ROS4">#N/A</definedName>
    <definedName name="______SAR1">#N/A</definedName>
    <definedName name="_____AUS1">#N/A</definedName>
    <definedName name="_____DEG1">#N/A</definedName>
    <definedName name="_____DKR1">#N/A</definedName>
    <definedName name="_____ECU1">#N/A</definedName>
    <definedName name="_____ESC1">#N/A</definedName>
    <definedName name="_____FAL2">#N/A</definedName>
    <definedName name="_____FAL3">#N/A</definedName>
    <definedName name="_____FAL4">#N/A</definedName>
    <definedName name="_____FAL5">#N/A</definedName>
    <definedName name="_____FAL6">#N/A</definedName>
    <definedName name="_____FAL7">#N/A</definedName>
    <definedName name="_____FMK1">#N/A</definedName>
    <definedName name="_____IKR1">#N/A</definedName>
    <definedName name="_____IRP1">#N/A</definedName>
    <definedName name="_____LIT1">#N/A</definedName>
    <definedName name="_____MEX1">#N/A</definedName>
    <definedName name="_____PTA1">#N/A</definedName>
    <definedName name="_____ROS1">#N/A</definedName>
    <definedName name="_____ROS2">#N/A</definedName>
    <definedName name="_____ROS3">#N/A</definedName>
    <definedName name="_____ROS4">#N/A</definedName>
    <definedName name="_____SAR1">#N/A</definedName>
    <definedName name="____AUS1">#N/A</definedName>
    <definedName name="____DEG1">#N/A</definedName>
    <definedName name="____DKR1">#N/A</definedName>
    <definedName name="____ECU1">#N/A</definedName>
    <definedName name="____ESC1">#N/A</definedName>
    <definedName name="____FAL2">#N/A</definedName>
    <definedName name="____FAL3">#N/A</definedName>
    <definedName name="____FAL4">#N/A</definedName>
    <definedName name="____FAL5">#N/A</definedName>
    <definedName name="____FAL6">#N/A</definedName>
    <definedName name="____FAL7">#N/A</definedName>
    <definedName name="____FMK1">#N/A</definedName>
    <definedName name="____IKR1">#N/A</definedName>
    <definedName name="____IRP1">#N/A</definedName>
    <definedName name="____LIT1">#N/A</definedName>
    <definedName name="____MEX1">#N/A</definedName>
    <definedName name="____PTA1">#N/A</definedName>
    <definedName name="____ROS1">#N/A</definedName>
    <definedName name="____ROS2">#N/A</definedName>
    <definedName name="____ROS3">#N/A</definedName>
    <definedName name="____ROS4">#N/A</definedName>
    <definedName name="____SAR1">#N/A</definedName>
    <definedName name="___AUS1">#N/A</definedName>
    <definedName name="___DEG1">#N/A</definedName>
    <definedName name="___DKR1">#N/A</definedName>
    <definedName name="___ECU1">#N/A</definedName>
    <definedName name="___ESC1">#N/A</definedName>
    <definedName name="___FAL2">#N/A</definedName>
    <definedName name="___FAL3">#N/A</definedName>
    <definedName name="___FAL4">#N/A</definedName>
    <definedName name="___FAL5">#N/A</definedName>
    <definedName name="___FAL6">#N/A</definedName>
    <definedName name="___FAL7">#N/A</definedName>
    <definedName name="___FMK1">#N/A</definedName>
    <definedName name="___IKR1">#N/A</definedName>
    <definedName name="___IRP1">#N/A</definedName>
    <definedName name="___LIT1">#N/A</definedName>
    <definedName name="___MEX1">#N/A</definedName>
    <definedName name="___PTA1">#N/A</definedName>
    <definedName name="___ROS1">#N/A</definedName>
    <definedName name="___ROS2">#N/A</definedName>
    <definedName name="___ROS3">#N/A</definedName>
    <definedName name="___ROS4">#N/A</definedName>
    <definedName name="___SAR1">#N/A</definedName>
    <definedName name="__10FA_L">#REF!</definedName>
    <definedName name="__11GAZ_LIABS">#REF!</definedName>
    <definedName name="__123Graph_A" hidden="1">'[2]Crédito SPNF (fiscal)'!#REF!</definedName>
    <definedName name="__123Graph_AChart1" hidden="1">'[3]Cable 2'!#REF!</definedName>
    <definedName name="__123Graph_AChart2" hidden="1">'[3]Cable 2'!#REF!</definedName>
    <definedName name="__123Graph_AChart3" hidden="1">'[3]Cable 2'!#REF!</definedName>
    <definedName name="__123Graph_AChart4" hidden="1">'[3]Cable 2'!#REF!</definedName>
    <definedName name="__123Graph_AChart5" hidden="1">'[3]Cable 2'!#REF!</definedName>
    <definedName name="__123Graph_AChart6" hidden="1">'[3]Cable 2'!#REF!</definedName>
    <definedName name="__123Graph_AChart7" hidden="1">'[3]Cable 2'!#REF!</definedName>
    <definedName name="__123Graph_ACurrent" hidden="1">'[3]Cable 2'!#REF!</definedName>
    <definedName name="__123Graph_AREER" hidden="1">[4]ER!#REF!</definedName>
    <definedName name="__123Graph_B" hidden="1">[5]FLUJO!$B$7929:$C$7929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[4]ER!#REF!</definedName>
    <definedName name="__123Graph_C" hidden="1">[5]FLUJO!$B$7936:$C$7936</definedName>
    <definedName name="__123Graph_CREER" hidden="1">[4]ER!#REF!</definedName>
    <definedName name="__123Graph_D" hidden="1">[5]FLUJO!$B$7942:$C$7942</definedName>
    <definedName name="__123Graph_E" hidden="1">[6]PFMON!#REF!</definedName>
    <definedName name="__123Graph_F" hidden="1">#N/A</definedName>
    <definedName name="__123Graph_X" hidden="1">[5]FLUJO!$B$7906:$C$7906</definedName>
    <definedName name="__12INT_RESERVES">#REF!</definedName>
    <definedName name="__1r">#REF!</definedName>
    <definedName name="__2Macros_Import_.qbop">[7]!'[Macros Import].qbop'</definedName>
    <definedName name="__3__123Graph_ACPI_ER_LOG" hidden="1">[4]ER!#REF!</definedName>
    <definedName name="__4__123Graph_BCPI_ER_LOG" hidden="1">[4]ER!#REF!</definedName>
    <definedName name="__5__123Graph_BIBA_IBRD" hidden="1">[4]WB!#REF!</definedName>
    <definedName name="__6B.2_B.3">#REF!</definedName>
    <definedName name="__7B.4___5">#REF!</definedName>
    <definedName name="__8CONSOL_B2">#REF!</definedName>
    <definedName name="__9CONSOL_DEPOSITS">'[8]A 11'!#REF!</definedName>
    <definedName name="__AUS1">#N/A</definedName>
    <definedName name="__BOP2">[9]BoP!#REF!</definedName>
    <definedName name="__DEG1">#N/A</definedName>
    <definedName name="__DKR1">#N/A</definedName>
    <definedName name="__ECU1">#N/A</definedName>
    <definedName name="__END94">#REF!</definedName>
    <definedName name="__ESC1">#N/A</definedName>
    <definedName name="__FAL2">#N/A</definedName>
    <definedName name="__FAL3">#N/A</definedName>
    <definedName name="__FAL4">#N/A</definedName>
    <definedName name="__FAL5">#N/A</definedName>
    <definedName name="__FAL6">#N/A</definedName>
    <definedName name="__FAL7">#N/A</definedName>
    <definedName name="__FMK1">#N/A</definedName>
    <definedName name="__IKR1">#N/A</definedName>
    <definedName name="__IRP1">#N/A</definedName>
    <definedName name="__LIT1">#N/A</definedName>
    <definedName name="__MEX1">#N/A</definedName>
    <definedName name="__PTA1">#N/A</definedName>
    <definedName name="__RES2">[9]RES!#REF!</definedName>
    <definedName name="__ROS1">#N/A</definedName>
    <definedName name="__ROS2">#N/A</definedName>
    <definedName name="__ROS3">#N/A</definedName>
    <definedName name="__ROS4">#N/A</definedName>
    <definedName name="__SAR1">#N/A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">#N/A</definedName>
    <definedName name="_10__123Graph_AWB_ADJ_PRJ" hidden="1">[10]WB!$Q$255:$AK$255</definedName>
    <definedName name="_10FA_L">#REF!</definedName>
    <definedName name="_11__123Graph_BCPI_ER_LOG" hidden="1">[10]ER!#REF!</definedName>
    <definedName name="_11GAZ_LIABS">#REF!</definedName>
    <definedName name="_12__123Graph_BIBA_IBRD" hidden="1">[10]WB!#REF!</definedName>
    <definedName name="_12INT_RESERVES">#REF!</definedName>
    <definedName name="_15Macros_Import_.qbop">[7]!'[Macros Import].qbop'</definedName>
    <definedName name="_16__123Graph_BWB_ADJ_PRJ" hidden="1">[10]WB!$Q$257:$AK$257</definedName>
    <definedName name="_1987">#N/A</definedName>
    <definedName name="_1IMPRESION">#REF!</definedName>
    <definedName name="_1Macros_Import_.qbop">#N/A</definedName>
    <definedName name="_1r">#REF!</definedName>
    <definedName name="_2">#N/A</definedName>
    <definedName name="_2__123Graph_ACPI_ER_LOG" hidden="1">[10]ER!#REF!</definedName>
    <definedName name="_20__123Graph_XREALEX_WAGE" hidden="1">[11]PRIVATE!#REF!</definedName>
    <definedName name="_24Macros_Import_.qbop">[12]!'[Macros Import].qbop'</definedName>
    <definedName name="_25__123Graph_ACPI_ER_LOG" hidden="1">[13]ER!#REF!</definedName>
    <definedName name="_26__123Graph_BCPI_ER_LOG" hidden="1">[13]ER!#REF!</definedName>
    <definedName name="_27__123Graph_ACPI_ER_LOG" hidden="1">[4]ER!#REF!</definedName>
    <definedName name="_27__123Graph_BIBA_IBRD" hidden="1">[13]WB!#REF!</definedName>
    <definedName name="_27_0CUADRO_N__4.">[14]monthly!#REF!</definedName>
    <definedName name="_28B.2_B.3">#REF!</definedName>
    <definedName name="_29B.4___5">#REF!</definedName>
    <definedName name="_2IMPRESION">#REF!</definedName>
    <definedName name="_2Macros_Import_.qbop">[15]!'[Macros Import].qbop'</definedName>
    <definedName name="_3">#N/A</definedName>
    <definedName name="_3.__No_club_de_París__Después_del_30_Jun_84">#N/A</definedName>
    <definedName name="_3__123Graph_ACPI_ER_LOG" hidden="1">[4]ER!#REF!</definedName>
    <definedName name="_30CONSOL_B2">#REF!</definedName>
    <definedName name="_31_0GRÁFICO_N_10.2">[14]monthly!#REF!</definedName>
    <definedName name="_31CONSOL_DEPOSITS">'[16]A 11'!#REF!</definedName>
    <definedName name="_32FA_L">#REF!</definedName>
    <definedName name="_33GAZ_LIABS">#REF!</definedName>
    <definedName name="_34INT_RESERVES">#REF!</definedName>
    <definedName name="_39__123Graph_BCPI_ER_LOG" hidden="1">[4]ER!#REF!</definedName>
    <definedName name="_4">#N/A</definedName>
    <definedName name="_4__123Graph_BCPI_ER_LOG" hidden="1">[4]ER!#REF!</definedName>
    <definedName name="_5">#N/A</definedName>
    <definedName name="_5__123Graph_BIBA_IBRD" hidden="1">[4]WB!#REF!</definedName>
    <definedName name="_51__123Graph_BIBA_IBRD" hidden="1">[4]WB!#REF!</definedName>
    <definedName name="_52B.2_B.3">#REF!</definedName>
    <definedName name="_53B.4___5">#REF!</definedName>
    <definedName name="_54CONSOL_B2">#REF!</definedName>
    <definedName name="_6">#N/A</definedName>
    <definedName name="_6__123Graph_AIBA_IBRD" hidden="1">[10]WB!$Q$62:$AK$62</definedName>
    <definedName name="_68CONSOL_DEPOSITS">'[8]A 11'!#REF!</definedName>
    <definedName name="_69FA_L">#REF!</definedName>
    <definedName name="_6B.2_B.3">#REF!</definedName>
    <definedName name="_7">#N/A</definedName>
    <definedName name="_70GAZ_LIABS">#REF!</definedName>
    <definedName name="_71INT_RESERVES">#REF!</definedName>
    <definedName name="_7B.4___5">#REF!</definedName>
    <definedName name="_8">#N/A</definedName>
    <definedName name="_8CONSOL_B2">#REF!</definedName>
    <definedName name="_9CONSOL_DEPOSITS">'[17]A 11'!#REF!</definedName>
    <definedName name="_AUS1">#N/A</definedName>
    <definedName name="_BOP2">[18]BoP!#REF!</definedName>
    <definedName name="_D">#REF!</definedName>
    <definedName name="_DEG1">#N/A</definedName>
    <definedName name="_DKR1">#N/A</definedName>
    <definedName name="_ECU1">#N/A</definedName>
    <definedName name="_END94">#REF!</definedName>
    <definedName name="_ESC1">#N/A</definedName>
    <definedName name="_FAL1">#N/A</definedName>
    <definedName name="_FAL2">#N/A</definedName>
    <definedName name="_FAL3">#N/A</definedName>
    <definedName name="_FAL4">#N/A</definedName>
    <definedName name="_FAL5">#N/A</definedName>
    <definedName name="_FAL6">#N/A</definedName>
    <definedName name="_FAL7">#N/A</definedName>
    <definedName name="_Fill" hidden="1">'[19]shared data'!$A$4:$A$642</definedName>
    <definedName name="_FMK1">#N/A</definedName>
    <definedName name="_ftnref1">#REF!</definedName>
    <definedName name="_IKR1">#N/A</definedName>
    <definedName name="_IRP1">#N/A</definedName>
    <definedName name="_Key1" hidden="1">#N/A</definedName>
    <definedName name="_LIT1">#N/A</definedName>
    <definedName name="_MEX1">#N/A</definedName>
    <definedName name="_Order1" hidden="1">255</definedName>
    <definedName name="_Order2" hidden="1">0</definedName>
    <definedName name="_P">#REF!</definedName>
    <definedName name="_Parse_Out" hidden="1">#REF!</definedName>
    <definedName name="_PTA1">#N/A</definedName>
    <definedName name="_Regression_Out" hidden="1">#REF!</definedName>
    <definedName name="_Regression_X" hidden="1">#REF!</definedName>
    <definedName name="_Regression_Y" hidden="1">#REF!</definedName>
    <definedName name="_RES2">[18]RES!#REF!</definedName>
    <definedName name="_ROS1">#N/A</definedName>
    <definedName name="_ROS2">#N/A</definedName>
    <definedName name="_ROS3">#N/A</definedName>
    <definedName name="_ROS4">#N/A</definedName>
    <definedName name="_SAR1">#N/A</definedName>
    <definedName name="_Sort" hidden="1">#N/A</definedName>
    <definedName name="_SUM2">#REF!</definedName>
    <definedName name="_t7">[20]R7!$A$1:$G$31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'[19]shared data'!$A$1:$G$71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">[21]!'[Macros Import].qbop'</definedName>
    <definedName name="A_impresión_IM">'[22]ponder a y p '!$A$1:$N$50</definedName>
    <definedName name="AAA">#REF!</definedName>
    <definedName name="AccessDatabase" hidden="1">"\\De2kp-42538\BOLETIN\Claga\CLAGA2000.mdb"</definedName>
    <definedName name="ACTIVATE">#REF!</definedName>
    <definedName name="ACUMULADO">#N/A</definedName>
    <definedName name="ALL">'[1]Imp:DSA output'!$C$9:$R$464</definedName>
    <definedName name="AMORTI">#N/A</definedName>
    <definedName name="ANEXO2">[23]BCP!#REF!</definedName>
    <definedName name="ANEXO3">#N/A</definedName>
    <definedName name="ANEXO4">#N/A</definedName>
    <definedName name="ANEXO5">#N/A</definedName>
    <definedName name="ANEXO6">#N/A</definedName>
    <definedName name="_xlnm.Print_Area" localSheetId="3">'cut presupuestaria'!$B$4:$P$31</definedName>
    <definedName name="_xlnm.Print_Area" localSheetId="0">'DGII (EST)'!$A$1:$P$58</definedName>
    <definedName name="_xlnm.Print_Area" localSheetId="2">'TESORERIA (EST)'!$A$2:$P$66</definedName>
    <definedName name="_xlnm.Print_Area">'[24]Table 1'!#REF!</definedName>
    <definedName name="AREACONSTRUCCIO">#REF!</definedName>
    <definedName name="ASAU">#N/A</definedName>
    <definedName name="ASAU1">#N/A</definedName>
    <definedName name="asd">'[25]SPNF Acuerdo Incl. Int.'!asd</definedName>
    <definedName name="ASO">#REF!</definedName>
    <definedName name="atrade">[7]!atrade</definedName>
    <definedName name="AUS">#N/A</definedName>
    <definedName name="AVISO">#N/A</definedName>
    <definedName name="B">#N/A</definedName>
    <definedName name="BAL">#REF!</definedName>
    <definedName name="BANCOS">#N/A</definedName>
    <definedName name="_xlnm.Database">#REF!</definedName>
    <definedName name="Batumi_debt">#REF!</definedName>
    <definedName name="bb">#N/A</definedName>
    <definedName name="BBB">#REF!</definedName>
    <definedName name="bc" hidden="1">'[2]Crédito SPNF (fiscal)'!#REF!</definedName>
    <definedName name="BCA">#N/A</definedName>
    <definedName name="BCA_GDP">#N/A</definedName>
    <definedName name="BCA_NGDP">#REF!</definedName>
    <definedName name="BCH">#REF!</definedName>
    <definedName name="BCH_10G">#REF!</definedName>
    <definedName name="BCH_10R">#REF!</definedName>
    <definedName name="Bcos_Com_20G">#REF!</definedName>
    <definedName name="Bcos_Com20R">#REF!</definedName>
    <definedName name="BCRD15" hidden="1">'[2]Crédito SPNF (fiscal)'!#REF!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[26]!BFLD_DF</definedName>
    <definedName name="BFLD_DF1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[27]Q6!$E$28:$AH$28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LETIN">[23]BCP!#REF!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S">#N/A</definedName>
    <definedName name="BS1A">#N/A</definedName>
    <definedName name="BTR">#REF!</definedName>
    <definedName name="BTRG">#REF!</definedName>
    <definedName name="Button_13">"CLAGA2000_Consolidado_2001_List"</definedName>
    <definedName name="BX">#REF!</definedName>
    <definedName name="BXG">[27]Q6!$E$26:$AH$26</definedName>
    <definedName name="BXS">#REF!</definedName>
    <definedName name="C.2">#REF!</definedName>
    <definedName name="C_">#N/A</definedName>
    <definedName name="CAD">#N/A</definedName>
    <definedName name="calcNGS_NGDP">#N/A</definedName>
    <definedName name="CAMARON">#REF!</definedName>
    <definedName name="CCC">#REF!</definedName>
    <definedName name="CD">#N/A</definedName>
    <definedName name="CD1A">#N/A</definedName>
    <definedName name="CEMENTO">#REF!</definedName>
    <definedName name="CHF">#N/A</definedName>
    <definedName name="CHK5.1">#REF!</definedName>
    <definedName name="cirr">#REF!</definedName>
    <definedName name="CLUB91">#N/A</definedName>
    <definedName name="CMD">[23]BCP!#REF!</definedName>
    <definedName name="CN">#N/A</definedName>
    <definedName name="CN1A">#N/A</definedName>
    <definedName name="COM">#REF!</definedName>
    <definedName name="CONSOL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CREDITOBCH">#REF!</definedName>
    <definedName name="CREDITORSB">#REF!</definedName>
    <definedName name="CRUZ">#N/A</definedName>
    <definedName name="CRUZ1">#N/A</definedName>
    <definedName name="CS">#N/A</definedName>
    <definedName name="CS1A">#N/A</definedName>
    <definedName name="CUENTASMON">[23]BCP!#REF!</definedName>
    <definedName name="CYEAR2021">[28]Coal!$B$583:$J$583</definedName>
    <definedName name="CYEAR2022">[28]Coal!$K$583:$V$583</definedName>
    <definedName name="CYEAR2023">[28]Coal!$W$583:$AH$583</definedName>
    <definedName name="CYEAR2024">[28]Coal!$AI$583:$AT$583</definedName>
    <definedName name="CYEAR2025">[28]Coal!$AU$583:$AX$583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>#REF!</definedName>
    <definedName name="dates">'[19]shared data'!$S$8:$S$155</definedName>
    <definedName name="DATES_A">'[19]shared data'!$D$2:$AC$2</definedName>
    <definedName name="Dates1">#REF!</definedName>
    <definedName name="DB">#REF!</definedName>
    <definedName name="DBproj">#N/A</definedName>
    <definedName name="DDD">#N/A</definedName>
    <definedName name="DEBRIEF">#REF!</definedName>
    <definedName name="DEBT">#REF!</definedName>
    <definedName name="DEFL">#REF!</definedName>
    <definedName name="DEG">#N/A</definedName>
    <definedName name="DEMEURO">#N/A</definedName>
    <definedName name="DES">#REF!</definedName>
    <definedName name="DG">#REF!</definedName>
    <definedName name="DG_S">#REF!</definedName>
    <definedName name="DGproj">#N/A</definedName>
    <definedName name="Discount_IDA">[29]NPV!$B$28</definedName>
    <definedName name="Discount_NC">[29]NPV!#REF!</definedName>
    <definedName name="DiscountRate">#REF!</definedName>
    <definedName name="DIVISOR">#N/A</definedName>
    <definedName name="DIVISOR1">#N/A</definedName>
    <definedName name="DKK">#N/A</definedName>
    <definedName name="DKR">#N/A</definedName>
    <definedName name="DM">#N/A</definedName>
    <definedName name="DM1A">#N/A</definedName>
    <definedName name="DO">#REF!</definedName>
    <definedName name="Dproj">#N/A</definedName>
    <definedName name="DR">#N/A</definedName>
    <definedName name="DR1A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Y">#N/A</definedName>
    <definedName name="DY1A">#N/A</definedName>
    <definedName name="EBRD">#REF!</definedName>
    <definedName name="ECU">#N/A</definedName>
    <definedName name="EDNA">#N/A</definedName>
    <definedName name="EMISION">[23]BCP!#REF!</definedName>
    <definedName name="empty">#REF!</definedName>
    <definedName name="ENDA">#N/A</definedName>
    <definedName name="ESAF_QUAR_GDP">#REF!</definedName>
    <definedName name="esafr">#REF!</definedName>
    <definedName name="ESC">#N/A</definedName>
    <definedName name="EURO">#N/A</definedName>
    <definedName name="EURO1">#N/A</definedName>
    <definedName name="ExitWRS">[30]Main!$AB$25</definedName>
    <definedName name="FAL">#N/A</definedName>
    <definedName name="FB">#N/A</definedName>
    <definedName name="FB1A">#N/A</definedName>
    <definedName name="FF">#N/A</definedName>
    <definedName name="FF1A">#N/A</definedName>
    <definedName name="FFNN">#REF!</definedName>
    <definedName name="Fisc">#REF!</definedName>
    <definedName name="FMI">[23]BCP!#REF!</definedName>
    <definedName name="FMK">#N/A</definedName>
    <definedName name="FORMATO">#N/A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FEURO">#N/A</definedName>
    <definedName name="FS">#N/A</definedName>
    <definedName name="FS1A">#N/A</definedName>
    <definedName name="FT">#N/A</definedName>
    <definedName name="FT1A">#N/A</definedName>
    <definedName name="FUENTE">#REF!</definedName>
    <definedName name="fuente1">#REF!</definedName>
    <definedName name="Fuent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BP">#N/A</definedName>
    <definedName name="GCB_NGDP">#N/A</definedName>
    <definedName name="GDP">'[31]Empresas Publicas detalle'!#REF!</definedName>
    <definedName name="GGB_NGDP">#N/A</definedName>
    <definedName name="GL_Z">#REF!</definedName>
    <definedName name="GOB">#N/A</definedName>
    <definedName name="Grace_IDA">[29]NPV!$B$25</definedName>
    <definedName name="Grace_NC">[29]NPV!#REF!</definedName>
    <definedName name="GUIL">#N/A</definedName>
    <definedName name="GUIL1">#N/A</definedName>
    <definedName name="GYEAR2021">[28]Gold!$B$583:$J$583</definedName>
    <definedName name="GYEAR2022">[28]Gold!$K$583:$U$583</definedName>
    <definedName name="HEADING">#REF!</definedName>
    <definedName name="Heading39">'[19]shared data'!$A$1:$G$5</definedName>
    <definedName name="hhh">#N/A</definedName>
    <definedName name="HTML_CodePage" hidden="1">1252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IDAr">#REF!</definedName>
    <definedName name="IDB">#N/A</definedName>
    <definedName name="IFSASSETS">#REF!</definedName>
    <definedName name="IFSLIABS">#REF!</definedName>
    <definedName name="IKR">#N/A</definedName>
    <definedName name="IM">#REF!</definedName>
    <definedName name="IMF">#REF!</definedName>
    <definedName name="INDICEPRODUCCIO">#REF!</definedName>
    <definedName name="INFOGER">[23]BCP!#REF!</definedName>
    <definedName name="INGRESOS">#REF!</definedName>
    <definedName name="INPUT_2">[9]Input!#REF!</definedName>
    <definedName name="INPUT_4">[9]Input!#REF!</definedName>
    <definedName name="INTERES">#N/A</definedName>
    <definedName name="Interest_IDA">[29]NPV!$B$27</definedName>
    <definedName name="Interest_NC">[29]NPV!#REF!</definedName>
    <definedName name="InterestRate">#REF!</definedName>
    <definedName name="IPC">[32]ipc!#REF!</definedName>
    <definedName name="IRLS">#N/A</definedName>
    <definedName name="IRLS1">#N/A</definedName>
    <definedName name="IRP">#N/A</definedName>
    <definedName name="JA">#N/A</definedName>
    <definedName name="JJ">#N/A</definedName>
    <definedName name="JPY">#N/A</definedName>
    <definedName name="KD">#N/A</definedName>
    <definedName name="KD1A">#N/A</definedName>
    <definedName name="LD">#N/A</definedName>
    <definedName name="LD1A">#N/A</definedName>
    <definedName name="LE">#N/A</definedName>
    <definedName name="LE1A">#N/A</definedName>
    <definedName name="LINES">#REF!</definedName>
    <definedName name="LIT">#N/A</definedName>
    <definedName name="LITEURO">#N/A</definedName>
    <definedName name="LP">#N/A</definedName>
    <definedName name="LP1A">#N/A</definedName>
    <definedName name="LTcirr">#REF!</definedName>
    <definedName name="LTr">#REF!</definedName>
    <definedName name="LUR">#N/A</definedName>
    <definedName name="LUXF">#N/A</definedName>
    <definedName name="LUXF1">#N/A</definedName>
    <definedName name="MACRO">#REF!</definedName>
    <definedName name="MACRO_ASSUMP_2006">#REF!</definedName>
    <definedName name="MALAX">#N/A</definedName>
    <definedName name="MALAX1">#N/A</definedName>
    <definedName name="Maturity_IDA">[29]NPV!$B$26</definedName>
    <definedName name="Maturity_NC">[29]NPV!#REF!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EX">#N/A</definedName>
    <definedName name="mflowsa">[7]!mflowsa</definedName>
    <definedName name="mflowsq">[7]!mflowsq</definedName>
    <definedName name="MIDDLE">#REF!</definedName>
    <definedName name="MISC4">[9]OUTPUT!#REF!</definedName>
    <definedName name="MN">[23]BCP!#REF!</definedName>
    <definedName name="MNP">[23]BCP!#REF!</definedName>
    <definedName name="MPETROLEO">#REF!</definedName>
    <definedName name="mstocksa">[7]!mstocksa</definedName>
    <definedName name="mstocksq">[7]!mstocksq</definedName>
    <definedName name="n">#REF!</definedName>
    <definedName name="names">'[19]shared data'!$B$7:$O$7</definedName>
    <definedName name="NAMES_A">'[19]shared data'!$B$5:$B$223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BlankRow">[33]QEDS!$11:$11</definedName>
    <definedName name="nmColumnHeader">[33]QEDS!$2:$2</definedName>
    <definedName name="nmData">[33]QEDS!$B$3:$F$9</definedName>
    <definedName name="NMG_RG">#N/A</definedName>
    <definedName name="nmIndexTable">[33]QEDS!$13:$13</definedName>
    <definedName name="nmReportFooter">[33]QEDS!$10:$10</definedName>
    <definedName name="nmReportHeader">[33]QEDS!$1:$1</definedName>
    <definedName name="nmRowHeader">[33]QEDS!$A$3:$A$9</definedName>
    <definedName name="nmScale">[33]QEDS!$12:$12</definedName>
    <definedName name="NNN">#REF!</definedName>
    <definedName name="no" hidden="1">'[2]Crédito SPNF (fiscal)'!#REF!</definedName>
    <definedName name="NOCLUB">#N/A</definedName>
    <definedName name="NOK">#N/A</definedName>
    <definedName name="nombrenuevo">#N/A</definedName>
    <definedName name="NOTA_EXPLICATIV">#REF!</definedName>
    <definedName name="Notes">[34]UPLOAD!#REF!</definedName>
    <definedName name="NOTITLES">#REF!</definedName>
    <definedName name="NTDD_RG">[26]!NTDD_RG</definedName>
    <definedName name="NX">#N/A</definedName>
    <definedName name="NX_R">#N/A</definedName>
    <definedName name="NXG_RG">#N/A</definedName>
    <definedName name="NYEAR2021">[28]Nickel!$B$583:$J$583</definedName>
    <definedName name="NYEAR2022">[28]Nickel!$K$583:$V$583</definedName>
    <definedName name="NYEAR2023">[28]Nickel!$W$583:$AH$583</definedName>
    <definedName name="NYEAR2024">[28]Nickel!$AI$583:$AT$583</definedName>
    <definedName name="NYEAR2025">[28]Nickel!$AU$583:$BF$583</definedName>
    <definedName name="OCTUBRE">#N/A</definedName>
    <definedName name="OECD_Table">#REF!</definedName>
    <definedName name="OnShow">'[25]SPNF Acuerdo Incl. Int.'!OnShow</definedName>
    <definedName name="Otr_Inst_Banc_40G">#REF!</definedName>
    <definedName name="Pan_Bancario_50G">#REF!</definedName>
    <definedName name="Pan_Monet_30G">#REF!</definedName>
    <definedName name="Path_Data">'[19]shared data'!$B$8</definedName>
    <definedName name="Path_System">'[19]shared data'!$B$7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">#REF!</definedName>
    <definedName name="PFP">#REF!</definedName>
    <definedName name="pfp_table1">#REF!</definedName>
    <definedName name="PK">#REF!</definedName>
    <definedName name="PLATA">#REF!</definedName>
    <definedName name="POLLO">#REF!</definedName>
    <definedName name="POTENCIAL">#N/A</definedName>
    <definedName name="PP">#N/A</definedName>
    <definedName name="PPPWGT">#N/A</definedName>
    <definedName name="PRECIOCIFBANANO">#REF!</definedName>
    <definedName name="PRICE">#REF!</definedName>
    <definedName name="PRICETAB">#REF!</definedName>
    <definedName name="Print_Area_MI">#N/A</definedName>
    <definedName name="PRINTMACRO">#REF!</definedName>
    <definedName name="PrintThis_Links">[30]Links!$A$1:$F$33</definedName>
    <definedName name="PRIV0">#REF!</definedName>
    <definedName name="PRIV00">#REF!</definedName>
    <definedName name="PRIV1">#REF!</definedName>
    <definedName name="PRIV11">#REF!</definedName>
    <definedName name="PRIV2">#REF!</definedName>
    <definedName name="PRIV22">#REF!</definedName>
    <definedName name="PRIV3">#REF!</definedName>
    <definedName name="PRIV33">#REF!</definedName>
    <definedName name="PRMONTH">#REF!</definedName>
    <definedName name="prn">[29]FSUOUT!$B$2:$V$32</definedName>
    <definedName name="Prog1998">'[35]2003'!#REF!</definedName>
    <definedName name="PRYEAR">#REF!</definedName>
    <definedName name="PTA">#N/A</definedName>
    <definedName name="PTAEURO">#N/A</definedName>
    <definedName name="PUBL00">#REF!</definedName>
    <definedName name="PUBL11">#REF!</definedName>
    <definedName name="PUBL2">#REF!</definedName>
    <definedName name="PUBL22">#REF!</definedName>
    <definedName name="PUBL33">#REF!</definedName>
    <definedName name="PUBL5">#REF!</definedName>
    <definedName name="PUBL55">#REF!</definedName>
    <definedName name="PUBL6">#REF!</definedName>
    <definedName name="PUBL66">#REF!</definedName>
    <definedName name="Q_5">#REF!</definedName>
    <definedName name="Q_6">#REF!</definedName>
    <definedName name="Q_7">#REF!</definedName>
    <definedName name="QFISCAL">'[36]Quarterly Raw Data'!#REF!</definedName>
    <definedName name="qqq" hidden="1">{#N/A,#N/A,FALSE,"EXTRABUDGT"}</definedName>
    <definedName name="QTAB7">'[36]Quarterly MacroFlow'!#REF!</definedName>
    <definedName name="QTAB7A">'[36]Quarterly MacroFlow'!#REF!</definedName>
    <definedName name="R_">#N/A</definedName>
    <definedName name="RA">#N/A</definedName>
    <definedName name="RD">#N/A</definedName>
    <definedName name="RD1A">#N/A</definedName>
    <definedName name="RE">#N/A</definedName>
    <definedName name="red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SERVAS">#REF!</definedName>
    <definedName name="RESUMEN">#REF!</definedName>
    <definedName name="RESUMEN2">#N/A</definedName>
    <definedName name="RESUMEN3">#N/A</definedName>
    <definedName name="RESUMEN4">#N/A</definedName>
    <definedName name="RESUMEN5">#N/A</definedName>
    <definedName name="right">#REF!</definedName>
    <definedName name="RIN">#REF!</definedName>
    <definedName name="rindex">#REF!</definedName>
    <definedName name="rita">[37]Hoja2!$1:$1048576</definedName>
    <definedName name="rngErrorSort">[30]ErrCheck!$A$4</definedName>
    <definedName name="rngLastSave">[30]Main!$G$19</definedName>
    <definedName name="rngLastSent">[30]Main!$G$18</definedName>
    <definedName name="rngLastUpdate">[30]Links!$D$2</definedName>
    <definedName name="rngNeedsUpdate">[30]Links!$E$2</definedName>
    <definedName name="rngQuestChecked">[30]ErrCheck!$A$3</definedName>
    <definedName name="ROS">#N/A</definedName>
    <definedName name="Rows_Table">#REF!</definedName>
    <definedName name="RR">#N/A</definedName>
    <definedName name="RS">#N/A</definedName>
    <definedName name="RS1A">#N/A</definedName>
    <definedName name="RSB">#REF!</definedName>
    <definedName name="RSB_AHAP_40R">#REF!</definedName>
    <definedName name="RSB_Bcos_Des_40R">#REF!</definedName>
    <definedName name="RSB_SOCFIN_40R">#REF!</definedName>
    <definedName name="RUIZ">#N/A</definedName>
    <definedName name="S_">#N/A</definedName>
    <definedName name="S_1A">#N/A</definedName>
    <definedName name="SA_Tab">#REF!</definedName>
    <definedName name="SAR">#N/A</definedName>
    <definedName name="SCHILL">#N/A</definedName>
    <definedName name="SCHILL1">#N/A</definedName>
    <definedName name="sds_gdp_exp_lari">#REF!</definedName>
    <definedName name="sds_gdp_origin">#REF!</definedName>
    <definedName name="sds_gpd_exp_gdp">#REF!</definedName>
    <definedName name="SEK">#N/A</definedName>
    <definedName name="sencount" hidden="1">2</definedName>
    <definedName name="SING">#N/A</definedName>
    <definedName name="SING1">#N/A</definedName>
    <definedName name="SPN">#N/A</definedName>
    <definedName name="spnf">'[25]SPNF Acuerdo Incl. Int.'!spnf</definedName>
    <definedName name="START">#REF!</definedName>
    <definedName name="STFQTAB">#REF!</definedName>
    <definedName name="STOP">#REF!</definedName>
    <definedName name="SUM">[4]BoP!$E$313:$BE$365</definedName>
    <definedName name="SUPLI">#N/A</definedName>
    <definedName name="SUPLIDORES">#N/A</definedName>
    <definedName name="Tab25a">#REF!</definedName>
    <definedName name="Tab25b">#REF!</definedName>
    <definedName name="Table__47">[38]RED47!$A$1:$I$53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8">'[19]shared data'!$A$1:$E$32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SA">#N/A</definedName>
    <definedName name="TASAS">#N/A</definedName>
    <definedName name="Tasas_Interes_06R">[39]A!$A$1:$T$54</definedName>
    <definedName name="tblChecks">[30]ErrCheck!$A$3:$E$5</definedName>
    <definedName name="tblLinks">[30]Links!$A$4:$F$33</definedName>
    <definedName name="tc">#VALUE!</definedName>
    <definedName name="TD">#N/A</definedName>
    <definedName name="TD1A">#N/A</definedName>
    <definedName name="TELAS">#REF!</definedName>
    <definedName name="Template_Table">#REF!</definedName>
    <definedName name="TIPOCAMBIO">#REF!</definedName>
    <definedName name="TITLES">#REF!</definedName>
    <definedName name="_xlnm.Print_Titles" localSheetId="3">'cut presupuestaria'!$4:$8</definedName>
    <definedName name="_xlnm.Print_Titles">#REF!,#REF!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[27]Q5!$E$23:$AH$23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[40]BCC!$A$1:$N$821,[40]BCC!$A$822:$N$1624</definedName>
    <definedName name="TOTAL">#N/A</definedName>
    <definedName name="Trade">#REF!</definedName>
    <definedName name="TRADE3">[9]Trade!#REF!</definedName>
    <definedName name="TRIGO">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AED">#N/A</definedName>
    <definedName name="UAED1">#N/A</definedName>
    <definedName name="UC">#N/A</definedName>
    <definedName name="UC1A">#N/A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ENEZU">#N/A</definedName>
    <definedName name="VIAAEREA">#REF!</definedName>
    <definedName name="VTITLES">#REF!</definedName>
    <definedName name="wage_govt_sector">#REF!</definedName>
    <definedName name="WAPR">#REF!</definedName>
    <definedName name="WEO">#REF!</definedName>
    <definedName name="will">'[25]SPNF Acuerdo Incl. Int.'!will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XBANANO">#REF!</definedName>
    <definedName name="XCAFE">#REF!</definedName>
    <definedName name="XGS">#REF!</definedName>
    <definedName name="XMENSUALES">#REF!</definedName>
    <definedName name="xxWRS_1">'[19]shared data'!$A$1:$A$77</definedName>
    <definedName name="xxWRS_2">#REF!</definedName>
    <definedName name="xxWRS_3">#REF!</definedName>
    <definedName name="xxWRS_4">[29]Q5!$A$1:$A$104</definedName>
    <definedName name="xxWRS_5">[29]Q6!$A$1:$A$160</definedName>
    <definedName name="xxWRS_6">[29]Q7!$A$1:$A$59</definedName>
    <definedName name="xxWRS_7">[29]Q5!$A$1:$A$109</definedName>
    <definedName name="xxWRS_8">[29]Q6!$A$1:$A$162</definedName>
    <definedName name="xxWRS_9">[29]Q7!$A$1:$A$61</definedName>
    <definedName name="XXX">#REF!</definedName>
    <definedName name="XXX1">#REF!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YY">#N/A</definedName>
    <definedName name="YY1A">#N/A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7" i="16" l="1"/>
  <c r="G67" i="16"/>
  <c r="F67" i="16"/>
  <c r="E67" i="16"/>
  <c r="D67" i="16"/>
  <c r="C67" i="16"/>
  <c r="N65" i="16"/>
  <c r="F65" i="16"/>
  <c r="E65" i="16"/>
  <c r="D65" i="16"/>
  <c r="C65" i="16"/>
  <c r="N64" i="16"/>
  <c r="N63" i="16"/>
  <c r="N62" i="16" s="1"/>
  <c r="M62" i="16"/>
  <c r="L62" i="16"/>
  <c r="K62" i="16"/>
  <c r="J62" i="16"/>
  <c r="I62" i="16"/>
  <c r="N61" i="16"/>
  <c r="G61" i="16"/>
  <c r="F61" i="16"/>
  <c r="E61" i="16"/>
  <c r="D61" i="16"/>
  <c r="C61" i="16"/>
  <c r="N60" i="16"/>
  <c r="G60" i="16"/>
  <c r="F60" i="16"/>
  <c r="E60" i="16"/>
  <c r="D60" i="16"/>
  <c r="C60" i="16"/>
  <c r="N59" i="16"/>
  <c r="N58" i="16" s="1"/>
  <c r="G59" i="16"/>
  <c r="G58" i="16" s="1"/>
  <c r="F59" i="16"/>
  <c r="E59" i="16"/>
  <c r="E58" i="16" s="1"/>
  <c r="C59" i="16"/>
  <c r="M58" i="16"/>
  <c r="L58" i="16"/>
  <c r="K58" i="16"/>
  <c r="J58" i="16"/>
  <c r="I58" i="16"/>
  <c r="F58" i="16"/>
  <c r="C58" i="16"/>
  <c r="N57" i="16"/>
  <c r="N56" i="16" s="1"/>
  <c r="M56" i="16"/>
  <c r="L56" i="16"/>
  <c r="K56" i="16"/>
  <c r="J56" i="16"/>
  <c r="I56" i="16"/>
  <c r="N55" i="16"/>
  <c r="G55" i="16"/>
  <c r="N54" i="16"/>
  <c r="G54" i="16"/>
  <c r="G53" i="16" s="1"/>
  <c r="C54" i="16"/>
  <c r="N53" i="16"/>
  <c r="N52" i="16" s="1"/>
  <c r="M53" i="16"/>
  <c r="L53" i="16"/>
  <c r="L52" i="16" s="1"/>
  <c r="L51" i="16" s="1"/>
  <c r="K53" i="16"/>
  <c r="K52" i="16" s="1"/>
  <c r="K51" i="16" s="1"/>
  <c r="K50" i="16" s="1"/>
  <c r="J53" i="16"/>
  <c r="I53" i="16"/>
  <c r="I52" i="16" s="1"/>
  <c r="I51" i="16" s="1"/>
  <c r="M52" i="16"/>
  <c r="M51" i="16" s="1"/>
  <c r="J52" i="16"/>
  <c r="J51" i="16" s="1"/>
  <c r="N49" i="16"/>
  <c r="N48" i="16" s="1"/>
  <c r="N47" i="16" s="1"/>
  <c r="N46" i="16" s="1"/>
  <c r="N45" i="16" s="1"/>
  <c r="M48" i="16"/>
  <c r="M47" i="16" s="1"/>
  <c r="M46" i="16" s="1"/>
  <c r="M45" i="16" s="1"/>
  <c r="L48" i="16"/>
  <c r="K48" i="16"/>
  <c r="K47" i="16" s="1"/>
  <c r="K46" i="16" s="1"/>
  <c r="K45" i="16" s="1"/>
  <c r="J48" i="16"/>
  <c r="J47" i="16" s="1"/>
  <c r="J46" i="16" s="1"/>
  <c r="J45" i="16" s="1"/>
  <c r="I48" i="16"/>
  <c r="L47" i="16"/>
  <c r="I47" i="16"/>
  <c r="I46" i="16" s="1"/>
  <c r="I45" i="16" s="1"/>
  <c r="L46" i="16"/>
  <c r="L45" i="16"/>
  <c r="N32" i="16"/>
  <c r="H32" i="16"/>
  <c r="N30" i="16"/>
  <c r="H30" i="16"/>
  <c r="G65" i="16" s="1"/>
  <c r="G64" i="16"/>
  <c r="G63" i="16" s="1"/>
  <c r="F64" i="16"/>
  <c r="F63" i="16" s="1"/>
  <c r="F62" i="16" s="1"/>
  <c r="E64" i="16"/>
  <c r="E63" i="16" s="1"/>
  <c r="E62" i="16" s="1"/>
  <c r="D64" i="16"/>
  <c r="D63" i="16" s="1"/>
  <c r="H29" i="16"/>
  <c r="G28" i="16"/>
  <c r="G27" i="16" s="1"/>
  <c r="D28" i="16"/>
  <c r="D27" i="16" s="1"/>
  <c r="C28" i="16"/>
  <c r="L28" i="16"/>
  <c r="L27" i="16" s="1"/>
  <c r="K28" i="16"/>
  <c r="K27" i="16" s="1"/>
  <c r="F28" i="16"/>
  <c r="E28" i="16"/>
  <c r="E27" i="16" s="1"/>
  <c r="F27" i="16"/>
  <c r="N26" i="16"/>
  <c r="H26" i="16"/>
  <c r="O26" i="16" s="1"/>
  <c r="P26" i="16" s="1"/>
  <c r="N25" i="16"/>
  <c r="H25" i="16"/>
  <c r="O25" i="16" s="1"/>
  <c r="P25" i="16" s="1"/>
  <c r="K23" i="16"/>
  <c r="D59" i="16"/>
  <c r="G23" i="16"/>
  <c r="F23" i="16"/>
  <c r="D23" i="16"/>
  <c r="H24" i="16"/>
  <c r="M23" i="16"/>
  <c r="L23" i="16"/>
  <c r="I23" i="16"/>
  <c r="E23" i="16"/>
  <c r="C23" i="16"/>
  <c r="G57" i="16"/>
  <c r="G56" i="16" s="1"/>
  <c r="F57" i="16"/>
  <c r="F56" i="16" s="1"/>
  <c r="E57" i="16"/>
  <c r="E56" i="16" s="1"/>
  <c r="N22" i="16"/>
  <c r="C57" i="16"/>
  <c r="G21" i="16"/>
  <c r="F21" i="16"/>
  <c r="M21" i="16"/>
  <c r="K21" i="16"/>
  <c r="K16" i="16" s="1"/>
  <c r="I21" i="16"/>
  <c r="E21" i="16"/>
  <c r="C21" i="16"/>
  <c r="F55" i="16"/>
  <c r="E55" i="16"/>
  <c r="D55" i="16"/>
  <c r="C55" i="16"/>
  <c r="F54" i="16"/>
  <c r="F53" i="16" s="1"/>
  <c r="E54" i="16"/>
  <c r="E53" i="16" s="1"/>
  <c r="N19" i="16"/>
  <c r="F18" i="16"/>
  <c r="F17" i="16" s="1"/>
  <c r="F16" i="16" s="1"/>
  <c r="F15" i="16" s="1"/>
  <c r="E18" i="16"/>
  <c r="E17" i="16" s="1"/>
  <c r="E16" i="16" s="1"/>
  <c r="E15" i="16" s="1"/>
  <c r="M18" i="16"/>
  <c r="K18" i="16"/>
  <c r="I18" i="16"/>
  <c r="G18" i="16"/>
  <c r="G17" i="16" s="1"/>
  <c r="C18" i="16"/>
  <c r="M17" i="16"/>
  <c r="M16" i="16" s="1"/>
  <c r="M15" i="16" s="1"/>
  <c r="K17" i="16"/>
  <c r="I17" i="16"/>
  <c r="C17" i="16"/>
  <c r="I16" i="16"/>
  <c r="I15" i="16" s="1"/>
  <c r="M13" i="16"/>
  <c r="M12" i="16" s="1"/>
  <c r="M11" i="16" s="1"/>
  <c r="M10" i="16" s="1"/>
  <c r="F49" i="16"/>
  <c r="F48" i="16" s="1"/>
  <c r="F47" i="16" s="1"/>
  <c r="F46" i="16" s="1"/>
  <c r="F45" i="16" s="1"/>
  <c r="E49" i="16"/>
  <c r="E48" i="16" s="1"/>
  <c r="E47" i="16" s="1"/>
  <c r="E46" i="16" s="1"/>
  <c r="E45" i="16" s="1"/>
  <c r="D49" i="16"/>
  <c r="D48" i="16" s="1"/>
  <c r="D47" i="16" s="1"/>
  <c r="D46" i="16" s="1"/>
  <c r="D45" i="16" s="1"/>
  <c r="I13" i="16"/>
  <c r="I12" i="16" s="1"/>
  <c r="I11" i="16" s="1"/>
  <c r="I10" i="16" s="1"/>
  <c r="F13" i="16"/>
  <c r="F12" i="16" s="1"/>
  <c r="F11" i="16" s="1"/>
  <c r="F10" i="16" s="1"/>
  <c r="L13" i="16"/>
  <c r="L12" i="16" s="1"/>
  <c r="L11" i="16" s="1"/>
  <c r="L10" i="16" s="1"/>
  <c r="K13" i="16"/>
  <c r="K12" i="16" s="1"/>
  <c r="K11" i="16" s="1"/>
  <c r="K10" i="16" s="1"/>
  <c r="G13" i="16"/>
  <c r="G12" i="16" s="1"/>
  <c r="G11" i="16" s="1"/>
  <c r="G10" i="16" s="1"/>
  <c r="E13" i="16"/>
  <c r="C13" i="16"/>
  <c r="E12" i="16"/>
  <c r="E11" i="16" s="1"/>
  <c r="E10" i="16" s="1"/>
  <c r="C12" i="16"/>
  <c r="C11" i="16"/>
  <c r="C10" i="16" s="1"/>
  <c r="N62" i="15"/>
  <c r="G62" i="15"/>
  <c r="F62" i="15"/>
  <c r="E62" i="15"/>
  <c r="D62" i="15"/>
  <c r="C62" i="15"/>
  <c r="N61" i="15"/>
  <c r="G61" i="15"/>
  <c r="H61" i="15" s="1"/>
  <c r="O61" i="15" s="1"/>
  <c r="F61" i="15"/>
  <c r="F59" i="15" s="1"/>
  <c r="E61" i="15"/>
  <c r="D61" i="15"/>
  <c r="C61" i="15"/>
  <c r="N60" i="15"/>
  <c r="D59" i="15"/>
  <c r="D58" i="15" s="1"/>
  <c r="M59" i="15"/>
  <c r="L59" i="15"/>
  <c r="K59" i="15"/>
  <c r="K58" i="15" s="1"/>
  <c r="J59" i="15"/>
  <c r="I59" i="15"/>
  <c r="N59" i="15" s="1"/>
  <c r="N58" i="15" s="1"/>
  <c r="G59" i="15"/>
  <c r="E59" i="15"/>
  <c r="E58" i="15" s="1"/>
  <c r="C59" i="15"/>
  <c r="C58" i="15" s="1"/>
  <c r="M58" i="15"/>
  <c r="L58" i="15"/>
  <c r="J58" i="15"/>
  <c r="G58" i="15"/>
  <c r="N57" i="15"/>
  <c r="H57" i="15"/>
  <c r="N56" i="15"/>
  <c r="H56" i="15"/>
  <c r="N55" i="15"/>
  <c r="N54" i="15" s="1"/>
  <c r="H55" i="15"/>
  <c r="O55" i="15" s="1"/>
  <c r="M54" i="15"/>
  <c r="L54" i="15"/>
  <c r="K54" i="15"/>
  <c r="J54" i="15"/>
  <c r="I54" i="15"/>
  <c r="G54" i="15"/>
  <c r="F54" i="15"/>
  <c r="E54" i="15"/>
  <c r="D54" i="15"/>
  <c r="C54" i="15"/>
  <c r="N53" i="15"/>
  <c r="G53" i="15"/>
  <c r="F53" i="15"/>
  <c r="E53" i="15"/>
  <c r="D53" i="15"/>
  <c r="C53" i="15"/>
  <c r="H53" i="15" s="1"/>
  <c r="N52" i="15"/>
  <c r="G52" i="15"/>
  <c r="F52" i="15"/>
  <c r="E52" i="15"/>
  <c r="D52" i="15"/>
  <c r="C52" i="15"/>
  <c r="C51" i="15" s="1"/>
  <c r="N51" i="15"/>
  <c r="M51" i="15"/>
  <c r="L51" i="15"/>
  <c r="K51" i="15"/>
  <c r="J51" i="15"/>
  <c r="I51" i="15"/>
  <c r="G51" i="15"/>
  <c r="F51" i="15"/>
  <c r="E51" i="15"/>
  <c r="D51" i="15"/>
  <c r="N50" i="15"/>
  <c r="G50" i="15"/>
  <c r="G47" i="15" s="1"/>
  <c r="G46" i="15" s="1"/>
  <c r="G45" i="15" s="1"/>
  <c r="F50" i="15"/>
  <c r="E50" i="15"/>
  <c r="D50" i="15"/>
  <c r="C50" i="15"/>
  <c r="N49" i="15"/>
  <c r="H49" i="15"/>
  <c r="O49" i="15" s="1"/>
  <c r="G49" i="15"/>
  <c r="F49" i="15"/>
  <c r="E49" i="15"/>
  <c r="D49" i="15"/>
  <c r="C49" i="15"/>
  <c r="C47" i="15" s="1"/>
  <c r="N48" i="15"/>
  <c r="N47" i="15" s="1"/>
  <c r="N46" i="15" s="1"/>
  <c r="D47" i="15"/>
  <c r="D46" i="15" s="1"/>
  <c r="D45" i="15" s="1"/>
  <c r="M47" i="15"/>
  <c r="L47" i="15"/>
  <c r="K47" i="15"/>
  <c r="J47" i="15"/>
  <c r="J46" i="15" s="1"/>
  <c r="J45" i="15" s="1"/>
  <c r="I47" i="15"/>
  <c r="I46" i="15" s="1"/>
  <c r="I45" i="15" s="1"/>
  <c r="E47" i="15"/>
  <c r="E46" i="15" s="1"/>
  <c r="E45" i="15" s="1"/>
  <c r="M46" i="15"/>
  <c r="K46" i="15"/>
  <c r="K45" i="15" s="1"/>
  <c r="M45" i="15"/>
  <c r="N44" i="15"/>
  <c r="E42" i="15"/>
  <c r="N43" i="15"/>
  <c r="H43" i="15"/>
  <c r="G42" i="15"/>
  <c r="F42" i="15"/>
  <c r="N42" i="15"/>
  <c r="M42" i="15"/>
  <c r="L42" i="15"/>
  <c r="K42" i="15"/>
  <c r="J42" i="15"/>
  <c r="I42" i="15"/>
  <c r="D42" i="15"/>
  <c r="N41" i="15"/>
  <c r="F39" i="15"/>
  <c r="N40" i="15"/>
  <c r="N39" i="15" s="1"/>
  <c r="G39" i="15"/>
  <c r="H40" i="15"/>
  <c r="M39" i="15"/>
  <c r="L39" i="15"/>
  <c r="K39" i="15"/>
  <c r="J39" i="15"/>
  <c r="I39" i="15"/>
  <c r="E39" i="15"/>
  <c r="N38" i="15"/>
  <c r="G35" i="15"/>
  <c r="N37" i="15"/>
  <c r="H37" i="15"/>
  <c r="C35" i="15"/>
  <c r="N36" i="15"/>
  <c r="M36" i="15"/>
  <c r="L36" i="15"/>
  <c r="K36" i="15"/>
  <c r="K35" i="15" s="1"/>
  <c r="J36" i="15"/>
  <c r="J35" i="15" s="1"/>
  <c r="J34" i="15" s="1"/>
  <c r="I36" i="15"/>
  <c r="I35" i="15" s="1"/>
  <c r="F35" i="15"/>
  <c r="F34" i="15" s="1"/>
  <c r="F33" i="15" s="1"/>
  <c r="D35" i="15"/>
  <c r="N35" i="15"/>
  <c r="M35" i="15"/>
  <c r="M34" i="15" s="1"/>
  <c r="M33" i="15" s="1"/>
  <c r="L35" i="15"/>
  <c r="L34" i="15" s="1"/>
  <c r="L33" i="15" s="1"/>
  <c r="N32" i="15"/>
  <c r="G32" i="15"/>
  <c r="F32" i="15"/>
  <c r="E32" i="15"/>
  <c r="D32" i="15"/>
  <c r="C32" i="15"/>
  <c r="H32" i="15" s="1"/>
  <c r="O32" i="15" s="1"/>
  <c r="N31" i="15"/>
  <c r="G31" i="15"/>
  <c r="F31" i="15"/>
  <c r="E31" i="15"/>
  <c r="D31" i="15"/>
  <c r="H31" i="15" s="1"/>
  <c r="O31" i="15" s="1"/>
  <c r="C31" i="15"/>
  <c r="N30" i="15"/>
  <c r="G30" i="15"/>
  <c r="F30" i="15"/>
  <c r="E30" i="15"/>
  <c r="D30" i="15"/>
  <c r="H30" i="15" s="1"/>
  <c r="O30" i="15" s="1"/>
  <c r="C30" i="15"/>
  <c r="N29" i="15"/>
  <c r="G29" i="15"/>
  <c r="F29" i="15"/>
  <c r="E29" i="15"/>
  <c r="H29" i="15" s="1"/>
  <c r="O29" i="15" s="1"/>
  <c r="D29" i="15"/>
  <c r="C29" i="15"/>
  <c r="N28" i="15"/>
  <c r="G28" i="15"/>
  <c r="F28" i="15"/>
  <c r="F26" i="15" s="1"/>
  <c r="F25" i="15" s="1"/>
  <c r="E28" i="15"/>
  <c r="D28" i="15"/>
  <c r="C28" i="15"/>
  <c r="N27" i="15"/>
  <c r="N26" i="15"/>
  <c r="M26" i="15"/>
  <c r="M25" i="15" s="1"/>
  <c r="L26" i="15"/>
  <c r="L25" i="15" s="1"/>
  <c r="N25" i="15" s="1"/>
  <c r="K26" i="15"/>
  <c r="K25" i="15" s="1"/>
  <c r="J26" i="15"/>
  <c r="I26" i="15"/>
  <c r="I25" i="15" s="1"/>
  <c r="G26" i="15"/>
  <c r="G25" i="15" s="1"/>
  <c r="E26" i="15"/>
  <c r="E25" i="15" s="1"/>
  <c r="C26" i="15"/>
  <c r="C25" i="15" s="1"/>
  <c r="J25" i="15"/>
  <c r="N24" i="15"/>
  <c r="N23" i="15"/>
  <c r="H23" i="15"/>
  <c r="M22" i="15"/>
  <c r="L22" i="15"/>
  <c r="K22" i="15"/>
  <c r="J22" i="15"/>
  <c r="I22" i="15"/>
  <c r="N22" i="15" s="1"/>
  <c r="G22" i="15"/>
  <c r="F22" i="15"/>
  <c r="E22" i="15"/>
  <c r="D22" i="15"/>
  <c r="C22" i="15"/>
  <c r="H22" i="15" s="1"/>
  <c r="N21" i="15"/>
  <c r="N20" i="15" s="1"/>
  <c r="G20" i="15"/>
  <c r="F20" i="15"/>
  <c r="D20" i="15"/>
  <c r="H21" i="15"/>
  <c r="M20" i="15"/>
  <c r="L20" i="15"/>
  <c r="K20" i="15"/>
  <c r="J20" i="15"/>
  <c r="I20" i="15"/>
  <c r="E20" i="15"/>
  <c r="N19" i="15"/>
  <c r="H19" i="15"/>
  <c r="N18" i="15"/>
  <c r="N17" i="15" s="1"/>
  <c r="G17" i="15"/>
  <c r="G16" i="15" s="1"/>
  <c r="E17" i="15"/>
  <c r="E16" i="15" s="1"/>
  <c r="H18" i="15"/>
  <c r="M17" i="15"/>
  <c r="M16" i="15" s="1"/>
  <c r="L17" i="15"/>
  <c r="L16" i="15" s="1"/>
  <c r="K17" i="15"/>
  <c r="J17" i="15"/>
  <c r="J16" i="15" s="1"/>
  <c r="I17" i="15"/>
  <c r="I16" i="15" s="1"/>
  <c r="F17" i="15"/>
  <c r="F16" i="15" s="1"/>
  <c r="C17" i="15"/>
  <c r="C16" i="15" s="1"/>
  <c r="K16" i="15"/>
  <c r="N15" i="15"/>
  <c r="F13" i="15"/>
  <c r="H15" i="15"/>
  <c r="N14" i="15"/>
  <c r="N13" i="15" s="1"/>
  <c r="G13" i="15"/>
  <c r="G12" i="15" s="1"/>
  <c r="E13" i="15"/>
  <c r="M13" i="15"/>
  <c r="L13" i="15"/>
  <c r="K13" i="15"/>
  <c r="J13" i="15"/>
  <c r="I13" i="15"/>
  <c r="C13" i="15"/>
  <c r="K12" i="15"/>
  <c r="K11" i="15" s="1"/>
  <c r="N30" i="14"/>
  <c r="H30" i="14"/>
  <c r="N29" i="14"/>
  <c r="N28" i="14" s="1"/>
  <c r="N27" i="14" s="1"/>
  <c r="G28" i="14"/>
  <c r="G27" i="14" s="1"/>
  <c r="F28" i="14"/>
  <c r="F27" i="14" s="1"/>
  <c r="E28" i="14"/>
  <c r="E27" i="14" s="1"/>
  <c r="M28" i="14"/>
  <c r="M27" i="14" s="1"/>
  <c r="L28" i="14"/>
  <c r="K28" i="14"/>
  <c r="K27" i="14" s="1"/>
  <c r="J28" i="14"/>
  <c r="I28" i="14"/>
  <c r="D28" i="14"/>
  <c r="D27" i="14" s="1"/>
  <c r="L27" i="14"/>
  <c r="J27" i="14"/>
  <c r="I27" i="14"/>
  <c r="N26" i="14"/>
  <c r="N25" i="14"/>
  <c r="H25" i="14"/>
  <c r="N24" i="14"/>
  <c r="N23" i="14" s="1"/>
  <c r="G23" i="14"/>
  <c r="F23" i="14"/>
  <c r="E23" i="14"/>
  <c r="M23" i="14"/>
  <c r="L23" i="14"/>
  <c r="K23" i="14"/>
  <c r="K20" i="14" s="1"/>
  <c r="J23" i="14"/>
  <c r="I23" i="14"/>
  <c r="N22" i="14"/>
  <c r="G21" i="14"/>
  <c r="F21" i="14"/>
  <c r="F20" i="14" s="1"/>
  <c r="E21" i="14"/>
  <c r="N21" i="14"/>
  <c r="M21" i="14"/>
  <c r="M20" i="14" s="1"/>
  <c r="L21" i="14"/>
  <c r="L20" i="14" s="1"/>
  <c r="L9" i="14" s="1"/>
  <c r="L31" i="14" s="1"/>
  <c r="K21" i="14"/>
  <c r="J21" i="14"/>
  <c r="J20" i="14" s="1"/>
  <c r="I21" i="14"/>
  <c r="C21" i="14"/>
  <c r="N20" i="14"/>
  <c r="I20" i="14"/>
  <c r="N19" i="14"/>
  <c r="N18" i="14"/>
  <c r="N17" i="14"/>
  <c r="C13" i="14"/>
  <c r="C10" i="14" s="1"/>
  <c r="N16" i="14"/>
  <c r="N15" i="14"/>
  <c r="F13" i="14"/>
  <c r="N14" i="14"/>
  <c r="N13" i="14" s="1"/>
  <c r="E13" i="14"/>
  <c r="E10" i="14" s="1"/>
  <c r="M13" i="14"/>
  <c r="M10" i="14" s="1"/>
  <c r="L13" i="14"/>
  <c r="K13" i="14"/>
  <c r="J13" i="14"/>
  <c r="J10" i="14" s="1"/>
  <c r="J9" i="14" s="1"/>
  <c r="J31" i="14" s="1"/>
  <c r="I13" i="14"/>
  <c r="I10" i="14" s="1"/>
  <c r="I9" i="14" s="1"/>
  <c r="I31" i="14" s="1"/>
  <c r="N12" i="14"/>
  <c r="G11" i="14"/>
  <c r="E11" i="14"/>
  <c r="C11" i="14"/>
  <c r="N11" i="14"/>
  <c r="M11" i="14"/>
  <c r="L11" i="14"/>
  <c r="K11" i="14"/>
  <c r="J11" i="14"/>
  <c r="I11" i="14"/>
  <c r="L10" i="14"/>
  <c r="K10" i="14"/>
  <c r="K9" i="14" s="1"/>
  <c r="K31" i="14" s="1"/>
  <c r="N64" i="13"/>
  <c r="N63" i="13"/>
  <c r="G63" i="13"/>
  <c r="F63" i="13"/>
  <c r="E63" i="13"/>
  <c r="D63" i="13"/>
  <c r="C63" i="13"/>
  <c r="H63" i="13" s="1"/>
  <c r="N62" i="13"/>
  <c r="H62" i="13"/>
  <c r="O62" i="13" s="1"/>
  <c r="N61" i="13"/>
  <c r="H61" i="13"/>
  <c r="C59" i="13"/>
  <c r="C58" i="13" s="1"/>
  <c r="N60" i="13"/>
  <c r="E59" i="13"/>
  <c r="E58" i="13" s="1"/>
  <c r="E57" i="13" s="1"/>
  <c r="M59" i="13"/>
  <c r="M58" i="13" s="1"/>
  <c r="M57" i="13" s="1"/>
  <c r="L59" i="13"/>
  <c r="L58" i="13" s="1"/>
  <c r="L57" i="13" s="1"/>
  <c r="K59" i="13"/>
  <c r="J59" i="13"/>
  <c r="J58" i="13" s="1"/>
  <c r="J57" i="13" s="1"/>
  <c r="I59" i="13"/>
  <c r="I58" i="13" s="1"/>
  <c r="I57" i="13" s="1"/>
  <c r="G59" i="13"/>
  <c r="G58" i="13" s="1"/>
  <c r="F59" i="13"/>
  <c r="F58" i="13" s="1"/>
  <c r="K58" i="13"/>
  <c r="K57" i="13"/>
  <c r="N56" i="13"/>
  <c r="N55" i="13"/>
  <c r="N54" i="13"/>
  <c r="N53" i="13" s="1"/>
  <c r="G53" i="13"/>
  <c r="F53" i="13"/>
  <c r="D53" i="13"/>
  <c r="M53" i="13"/>
  <c r="L53" i="13"/>
  <c r="L50" i="13" s="1"/>
  <c r="K53" i="13"/>
  <c r="J53" i="13"/>
  <c r="I53" i="13"/>
  <c r="I50" i="13" s="1"/>
  <c r="E53" i="13"/>
  <c r="N52" i="13"/>
  <c r="N51" i="13" s="1"/>
  <c r="F51" i="13"/>
  <c r="E51" i="13"/>
  <c r="H52" i="13"/>
  <c r="M51" i="13"/>
  <c r="M50" i="13" s="1"/>
  <c r="L51" i="13"/>
  <c r="K51" i="13"/>
  <c r="K50" i="13" s="1"/>
  <c r="J51" i="13"/>
  <c r="J50" i="13" s="1"/>
  <c r="I51" i="13"/>
  <c r="G51" i="13"/>
  <c r="D51" i="13"/>
  <c r="N49" i="13"/>
  <c r="N48" i="13"/>
  <c r="H48" i="13"/>
  <c r="N47" i="13"/>
  <c r="E45" i="13"/>
  <c r="H47" i="13"/>
  <c r="N46" i="13"/>
  <c r="H46" i="13"/>
  <c r="G45" i="13"/>
  <c r="F45" i="13"/>
  <c r="M45" i="13"/>
  <c r="L45" i="13"/>
  <c r="K45" i="13"/>
  <c r="J45" i="13"/>
  <c r="I45" i="13"/>
  <c r="D45" i="13"/>
  <c r="C45" i="13"/>
  <c r="N44" i="13"/>
  <c r="N43" i="13"/>
  <c r="H43" i="13"/>
  <c r="N42" i="13"/>
  <c r="N41" i="13"/>
  <c r="N39" i="13" s="1"/>
  <c r="C39" i="13"/>
  <c r="N40" i="13"/>
  <c r="G39" i="13"/>
  <c r="D39" i="13"/>
  <c r="M39" i="13"/>
  <c r="L39" i="13"/>
  <c r="K39" i="13"/>
  <c r="J39" i="13"/>
  <c r="I39" i="13"/>
  <c r="E39" i="13"/>
  <c r="N38" i="13"/>
  <c r="N37" i="13"/>
  <c r="H37" i="13"/>
  <c r="N36" i="13"/>
  <c r="H36" i="13"/>
  <c r="N35" i="13"/>
  <c r="H35" i="13"/>
  <c r="N34" i="13"/>
  <c r="N33" i="13"/>
  <c r="H33" i="13"/>
  <c r="N32" i="13"/>
  <c r="G30" i="13"/>
  <c r="F30" i="13"/>
  <c r="N31" i="13"/>
  <c r="H31" i="13"/>
  <c r="M30" i="13"/>
  <c r="M27" i="13" s="1"/>
  <c r="L30" i="13"/>
  <c r="K30" i="13"/>
  <c r="J30" i="13"/>
  <c r="I30" i="13"/>
  <c r="E30" i="13"/>
  <c r="D30" i="13"/>
  <c r="N29" i="13"/>
  <c r="G28" i="13"/>
  <c r="N28" i="13"/>
  <c r="M28" i="13"/>
  <c r="L28" i="13"/>
  <c r="L27" i="13" s="1"/>
  <c r="K28" i="13"/>
  <c r="K27" i="13" s="1"/>
  <c r="J28" i="13"/>
  <c r="I28" i="13"/>
  <c r="F28" i="13"/>
  <c r="E28" i="13"/>
  <c r="D28" i="13"/>
  <c r="C28" i="13"/>
  <c r="N26" i="13"/>
  <c r="H26" i="13"/>
  <c r="N25" i="13"/>
  <c r="H25" i="13"/>
  <c r="N24" i="13"/>
  <c r="H24" i="13"/>
  <c r="N23" i="13"/>
  <c r="H23" i="13"/>
  <c r="N22" i="13"/>
  <c r="H22" i="13"/>
  <c r="N21" i="13"/>
  <c r="H21" i="13"/>
  <c r="N20" i="13"/>
  <c r="C18" i="13"/>
  <c r="C17" i="13" s="1"/>
  <c r="N19" i="13"/>
  <c r="N18" i="13" s="1"/>
  <c r="N17" i="13" s="1"/>
  <c r="F18" i="13"/>
  <c r="F17" i="13" s="1"/>
  <c r="E18" i="13"/>
  <c r="E17" i="13" s="1"/>
  <c r="D18" i="13"/>
  <c r="D17" i="13" s="1"/>
  <c r="H19" i="13"/>
  <c r="M18" i="13"/>
  <c r="M17" i="13" s="1"/>
  <c r="L18" i="13"/>
  <c r="L17" i="13" s="1"/>
  <c r="K18" i="13"/>
  <c r="J18" i="13"/>
  <c r="I18" i="13"/>
  <c r="I17" i="13" s="1"/>
  <c r="G18" i="13"/>
  <c r="G17" i="13" s="1"/>
  <c r="K17" i="13"/>
  <c r="J17" i="13"/>
  <c r="N16" i="13"/>
  <c r="H16" i="13"/>
  <c r="N15" i="13"/>
  <c r="H15" i="13"/>
  <c r="N14" i="13"/>
  <c r="G12" i="13"/>
  <c r="H14" i="13"/>
  <c r="N13" i="13"/>
  <c r="N12" i="13" s="1"/>
  <c r="D12" i="13"/>
  <c r="H13" i="13"/>
  <c r="M12" i="13"/>
  <c r="L12" i="13"/>
  <c r="K12" i="13"/>
  <c r="J12" i="13"/>
  <c r="I12" i="13"/>
  <c r="E12" i="13"/>
  <c r="H65" i="16" l="1"/>
  <c r="O65" i="16" s="1"/>
  <c r="D62" i="16"/>
  <c r="H23" i="16"/>
  <c r="C16" i="16"/>
  <c r="C15" i="16" s="1"/>
  <c r="F9" i="16"/>
  <c r="F31" i="16" s="1"/>
  <c r="F33" i="16" s="1"/>
  <c r="E52" i="16"/>
  <c r="G16" i="16"/>
  <c r="G15" i="16" s="1"/>
  <c r="G9" i="16" s="1"/>
  <c r="G31" i="16" s="1"/>
  <c r="G33" i="16" s="1"/>
  <c r="C49" i="16"/>
  <c r="C48" i="16" s="1"/>
  <c r="C47" i="16" s="1"/>
  <c r="C46" i="16" s="1"/>
  <c r="C45" i="16" s="1"/>
  <c r="H19" i="16"/>
  <c r="H18" i="16" s="1"/>
  <c r="N29" i="16"/>
  <c r="O29" i="16" s="1"/>
  <c r="P29" i="16" s="1"/>
  <c r="G52" i="16"/>
  <c r="G51" i="16" s="1"/>
  <c r="G50" i="16" s="1"/>
  <c r="H22" i="16"/>
  <c r="H21" i="16" s="1"/>
  <c r="K15" i="16"/>
  <c r="K9" i="16" s="1"/>
  <c r="K31" i="16" s="1"/>
  <c r="K33" i="16" s="1"/>
  <c r="K44" i="16"/>
  <c r="K66" i="16" s="1"/>
  <c r="K68" i="16" s="1"/>
  <c r="J50" i="16"/>
  <c r="J44" i="16" s="1"/>
  <c r="J66" i="16" s="1"/>
  <c r="J68" i="16" s="1"/>
  <c r="L50" i="16"/>
  <c r="L44" i="16" s="1"/>
  <c r="L66" i="16" s="1"/>
  <c r="L68" i="16" s="1"/>
  <c r="M50" i="16"/>
  <c r="G49" i="16"/>
  <c r="G48" i="16" s="1"/>
  <c r="G47" i="16" s="1"/>
  <c r="G46" i="16" s="1"/>
  <c r="G45" i="16" s="1"/>
  <c r="H14" i="16"/>
  <c r="H13" i="16" s="1"/>
  <c r="H12" i="16" s="1"/>
  <c r="H11" i="16" s="1"/>
  <c r="H10" i="16" s="1"/>
  <c r="J28" i="16"/>
  <c r="J27" i="16" s="1"/>
  <c r="H61" i="16"/>
  <c r="P61" i="16" s="1"/>
  <c r="E9" i="16"/>
  <c r="E31" i="16" s="1"/>
  <c r="E33" i="16" s="1"/>
  <c r="O30" i="16"/>
  <c r="H20" i="16"/>
  <c r="J23" i="16"/>
  <c r="N51" i="16"/>
  <c r="I50" i="16"/>
  <c r="I44" i="16" s="1"/>
  <c r="I66" i="16" s="1"/>
  <c r="I68" i="16" s="1"/>
  <c r="H60" i="16"/>
  <c r="C46" i="15"/>
  <c r="C45" i="15" s="1"/>
  <c r="N45" i="15"/>
  <c r="H52" i="15"/>
  <c r="O52" i="15" s="1"/>
  <c r="H54" i="15"/>
  <c r="N34" i="15"/>
  <c r="N33" i="15" s="1"/>
  <c r="H62" i="15"/>
  <c r="O62" i="15" s="1"/>
  <c r="I34" i="15"/>
  <c r="I33" i="15" s="1"/>
  <c r="M12" i="15"/>
  <c r="M11" i="15" s="1"/>
  <c r="M10" i="15" s="1"/>
  <c r="L46" i="15"/>
  <c r="L45" i="15" s="1"/>
  <c r="O57" i="15"/>
  <c r="J33" i="15"/>
  <c r="L12" i="15"/>
  <c r="L11" i="15" s="1"/>
  <c r="L10" i="15" s="1"/>
  <c r="L63" i="15" s="1"/>
  <c r="O19" i="15"/>
  <c r="H28" i="15"/>
  <c r="O28" i="15" s="1"/>
  <c r="H50" i="15"/>
  <c r="O50" i="15" s="1"/>
  <c r="F58" i="15"/>
  <c r="G34" i="15"/>
  <c r="G33" i="15" s="1"/>
  <c r="G11" i="15"/>
  <c r="G10" i="15" s="1"/>
  <c r="G63" i="15" s="1"/>
  <c r="F12" i="15"/>
  <c r="F11" i="15" s="1"/>
  <c r="C12" i="15"/>
  <c r="E12" i="15"/>
  <c r="E11" i="15" s="1"/>
  <c r="E20" i="14"/>
  <c r="G20" i="14"/>
  <c r="M9" i="14"/>
  <c r="N10" i="14"/>
  <c r="N9" i="14" s="1"/>
  <c r="N31" i="14" s="1"/>
  <c r="H19" i="14"/>
  <c r="O19" i="14" s="1"/>
  <c r="D23" i="14"/>
  <c r="H26" i="14"/>
  <c r="O26" i="14" s="1"/>
  <c r="H12" i="14"/>
  <c r="H11" i="14" s="1"/>
  <c r="P11" i="14" s="1"/>
  <c r="H17" i="14"/>
  <c r="P17" i="14" s="1"/>
  <c r="N59" i="13"/>
  <c r="N58" i="13" s="1"/>
  <c r="N57" i="13" s="1"/>
  <c r="M11" i="13"/>
  <c r="M10" i="13" s="1"/>
  <c r="M65" i="13" s="1"/>
  <c r="O47" i="13"/>
  <c r="N50" i="13"/>
  <c r="F57" i="13"/>
  <c r="G57" i="13"/>
  <c r="K11" i="13"/>
  <c r="K10" i="13" s="1"/>
  <c r="K65" i="13" s="1"/>
  <c r="G27" i="13"/>
  <c r="N45" i="13"/>
  <c r="C57" i="13"/>
  <c r="O36" i="13"/>
  <c r="P43" i="13"/>
  <c r="E50" i="13"/>
  <c r="G50" i="13"/>
  <c r="D50" i="13"/>
  <c r="D27" i="13"/>
  <c r="D11" i="13" s="1"/>
  <c r="E27" i="13"/>
  <c r="E11" i="13"/>
  <c r="E10" i="13" s="1"/>
  <c r="E65" i="13" s="1"/>
  <c r="H12" i="13"/>
  <c r="P13" i="13"/>
  <c r="O13" i="13"/>
  <c r="P15" i="13"/>
  <c r="O15" i="13"/>
  <c r="P35" i="13"/>
  <c r="O35" i="13"/>
  <c r="P14" i="13"/>
  <c r="O14" i="13"/>
  <c r="P16" i="13"/>
  <c r="O16" i="13"/>
  <c r="L11" i="13"/>
  <c r="L10" i="13" s="1"/>
  <c r="L65" i="13" s="1"/>
  <c r="G11" i="13"/>
  <c r="G10" i="13" s="1"/>
  <c r="G65" i="13" s="1"/>
  <c r="P19" i="13"/>
  <c r="O19" i="13"/>
  <c r="P21" i="13"/>
  <c r="O21" i="13"/>
  <c r="P22" i="13"/>
  <c r="O22" i="13"/>
  <c r="P23" i="13"/>
  <c r="O23" i="13"/>
  <c r="P24" i="13"/>
  <c r="O24" i="13"/>
  <c r="P25" i="13"/>
  <c r="O25" i="13"/>
  <c r="P26" i="13"/>
  <c r="O26" i="13"/>
  <c r="F12" i="13"/>
  <c r="H45" i="13"/>
  <c r="P46" i="13"/>
  <c r="O46" i="13"/>
  <c r="P61" i="13"/>
  <c r="O61" i="13"/>
  <c r="C12" i="13"/>
  <c r="I27" i="13"/>
  <c r="I11" i="13" s="1"/>
  <c r="I10" i="13" s="1"/>
  <c r="I65" i="13" s="1"/>
  <c r="H32" i="13"/>
  <c r="P33" i="13"/>
  <c r="O33" i="13"/>
  <c r="H38" i="13"/>
  <c r="H42" i="13"/>
  <c r="O43" i="13"/>
  <c r="P62" i="13"/>
  <c r="P63" i="13"/>
  <c r="O63" i="13"/>
  <c r="F11" i="14"/>
  <c r="F10" i="14"/>
  <c r="F9" i="14" s="1"/>
  <c r="F31" i="14" s="1"/>
  <c r="E9" i="14"/>
  <c r="E31" i="14" s="1"/>
  <c r="J12" i="15"/>
  <c r="J11" i="15" s="1"/>
  <c r="J10" i="15" s="1"/>
  <c r="J63" i="15" s="1"/>
  <c r="O15" i="15"/>
  <c r="P15" i="15"/>
  <c r="H36" i="15"/>
  <c r="P37" i="15"/>
  <c r="O37" i="15"/>
  <c r="J27" i="13"/>
  <c r="J11" i="13" s="1"/>
  <c r="J10" i="13" s="1"/>
  <c r="J65" i="13" s="1"/>
  <c r="H29" i="13"/>
  <c r="H44" i="13"/>
  <c r="F50" i="13"/>
  <c r="H54" i="13"/>
  <c r="H55" i="13"/>
  <c r="C53" i="13"/>
  <c r="H16" i="14"/>
  <c r="P23" i="15"/>
  <c r="O23" i="15"/>
  <c r="H20" i="13"/>
  <c r="H34" i="13"/>
  <c r="F39" i="13"/>
  <c r="F27" i="13" s="1"/>
  <c r="H56" i="13"/>
  <c r="O56" i="13" s="1"/>
  <c r="H64" i="13"/>
  <c r="M31" i="14"/>
  <c r="G13" i="14"/>
  <c r="G10" i="14" s="1"/>
  <c r="H18" i="14"/>
  <c r="O18" i="14" s="1"/>
  <c r="H22" i="14"/>
  <c r="D21" i="14"/>
  <c r="H24" i="14"/>
  <c r="P25" i="14"/>
  <c r="O25" i="14"/>
  <c r="N16" i="15"/>
  <c r="H17" i="15"/>
  <c r="P18" i="15"/>
  <c r="O18" i="15"/>
  <c r="H20" i="15"/>
  <c r="P21" i="15"/>
  <c r="O21" i="15"/>
  <c r="P22" i="15"/>
  <c r="O22" i="15"/>
  <c r="P31" i="13"/>
  <c r="O31" i="13"/>
  <c r="P36" i="13"/>
  <c r="P37" i="13"/>
  <c r="O37" i="13"/>
  <c r="O52" i="13"/>
  <c r="H51" i="13"/>
  <c r="P52" i="13"/>
  <c r="N12" i="15"/>
  <c r="N11" i="15" s="1"/>
  <c r="N10" i="15" s="1"/>
  <c r="C30" i="13"/>
  <c r="C27" i="13" s="1"/>
  <c r="N30" i="13"/>
  <c r="N27" i="13" s="1"/>
  <c r="H40" i="13"/>
  <c r="H41" i="13"/>
  <c r="P48" i="13"/>
  <c r="O48" i="13"/>
  <c r="H49" i="13"/>
  <c r="H60" i="13"/>
  <c r="D59" i="13"/>
  <c r="D58" i="13" s="1"/>
  <c r="D57" i="13" s="1"/>
  <c r="H15" i="14"/>
  <c r="D13" i="14"/>
  <c r="D10" i="14" s="1"/>
  <c r="O17" i="14"/>
  <c r="H29" i="14"/>
  <c r="P30" i="14"/>
  <c r="O30" i="14"/>
  <c r="I12" i="15"/>
  <c r="I11" i="15" s="1"/>
  <c r="I10" i="15" s="1"/>
  <c r="H14" i="14"/>
  <c r="D13" i="15"/>
  <c r="H14" i="15"/>
  <c r="H44" i="15"/>
  <c r="C42" i="15"/>
  <c r="H58" i="15"/>
  <c r="N18" i="16"/>
  <c r="O19" i="16"/>
  <c r="P19" i="16" s="1"/>
  <c r="C51" i="13"/>
  <c r="D11" i="14"/>
  <c r="C23" i="14"/>
  <c r="C20" i="14" s="1"/>
  <c r="C9" i="14" s="1"/>
  <c r="C31" i="14" s="1"/>
  <c r="C28" i="14"/>
  <c r="C27" i="14" s="1"/>
  <c r="H24" i="15"/>
  <c r="D26" i="15"/>
  <c r="D25" i="15" s="1"/>
  <c r="P40" i="15"/>
  <c r="O40" i="15"/>
  <c r="P53" i="15"/>
  <c r="O53" i="15"/>
  <c r="P56" i="15"/>
  <c r="O56" i="15"/>
  <c r="C56" i="16"/>
  <c r="C27" i="16"/>
  <c r="C9" i="16" s="1"/>
  <c r="C31" i="16" s="1"/>
  <c r="H28" i="16"/>
  <c r="H27" i="16" s="1"/>
  <c r="E51" i="16"/>
  <c r="E50" i="16" s="1"/>
  <c r="E44" i="16" s="1"/>
  <c r="E66" i="16" s="1"/>
  <c r="E68" i="16" s="1"/>
  <c r="H41" i="15"/>
  <c r="O41" i="15" s="1"/>
  <c r="D39" i="15"/>
  <c r="D34" i="15" s="1"/>
  <c r="D33" i="15" s="1"/>
  <c r="F47" i="15"/>
  <c r="F46" i="15" s="1"/>
  <c r="F45" i="15" s="1"/>
  <c r="F10" i="15" s="1"/>
  <c r="F63" i="15" s="1"/>
  <c r="P52" i="15"/>
  <c r="P54" i="15"/>
  <c r="O54" i="15"/>
  <c r="F52" i="16"/>
  <c r="F51" i="16" s="1"/>
  <c r="F50" i="16" s="1"/>
  <c r="N21" i="16"/>
  <c r="O22" i="16"/>
  <c r="P22" i="16" s="1"/>
  <c r="H59" i="16"/>
  <c r="D58" i="16"/>
  <c r="N63" i="15"/>
  <c r="D17" i="15"/>
  <c r="D16" i="15" s="1"/>
  <c r="C20" i="15"/>
  <c r="C11" i="15" s="1"/>
  <c r="K34" i="15"/>
  <c r="K33" i="15" s="1"/>
  <c r="K10" i="15" s="1"/>
  <c r="K63" i="15" s="1"/>
  <c r="P43" i="15"/>
  <c r="O43" i="15"/>
  <c r="H55" i="16"/>
  <c r="H27" i="15"/>
  <c r="E35" i="15"/>
  <c r="E34" i="15" s="1"/>
  <c r="E33" i="15" s="1"/>
  <c r="H38" i="15"/>
  <c r="O38" i="15" s="1"/>
  <c r="C39" i="15"/>
  <c r="C34" i="15" s="1"/>
  <c r="H48" i="15"/>
  <c r="M63" i="15"/>
  <c r="F44" i="16"/>
  <c r="F66" i="16" s="1"/>
  <c r="F68" i="16" s="1"/>
  <c r="G62" i="16"/>
  <c r="M44" i="16"/>
  <c r="M66" i="16" s="1"/>
  <c r="M68" i="16" s="1"/>
  <c r="N50" i="16"/>
  <c r="N44" i="16" s="1"/>
  <c r="N66" i="16" s="1"/>
  <c r="P60" i="16"/>
  <c r="O60" i="16"/>
  <c r="P55" i="15"/>
  <c r="I58" i="15"/>
  <c r="N24" i="16"/>
  <c r="O32" i="16"/>
  <c r="D54" i="16"/>
  <c r="D53" i="16" s="1"/>
  <c r="D52" i="16" s="1"/>
  <c r="H60" i="15"/>
  <c r="D13" i="16"/>
  <c r="D12" i="16" s="1"/>
  <c r="D11" i="16" s="1"/>
  <c r="D10" i="16" s="1"/>
  <c r="J13" i="16"/>
  <c r="J12" i="16" s="1"/>
  <c r="J11" i="16" s="1"/>
  <c r="J10" i="16" s="1"/>
  <c r="N14" i="16"/>
  <c r="L18" i="16"/>
  <c r="L17" i="16" s="1"/>
  <c r="N20" i="16"/>
  <c r="L21" i="16"/>
  <c r="I28" i="16"/>
  <c r="D57" i="16"/>
  <c r="D56" i="16" s="1"/>
  <c r="C64" i="16"/>
  <c r="H67" i="16"/>
  <c r="C53" i="16"/>
  <c r="C52" i="16" s="1"/>
  <c r="D18" i="16"/>
  <c r="D17" i="16" s="1"/>
  <c r="J18" i="16"/>
  <c r="J17" i="16" s="1"/>
  <c r="D21" i="16"/>
  <c r="J21" i="16"/>
  <c r="M28" i="16"/>
  <c r="M27" i="16" s="1"/>
  <c r="M9" i="16" s="1"/>
  <c r="M31" i="16" s="1"/>
  <c r="M33" i="16" s="1"/>
  <c r="D51" i="16" l="1"/>
  <c r="G44" i="16"/>
  <c r="G66" i="16" s="1"/>
  <c r="G68" i="16" s="1"/>
  <c r="O21" i="16"/>
  <c r="P21" i="16" s="1"/>
  <c r="D16" i="16"/>
  <c r="D15" i="16" s="1"/>
  <c r="O61" i="16"/>
  <c r="O20" i="16"/>
  <c r="P20" i="16" s="1"/>
  <c r="D50" i="16"/>
  <c r="D44" i="16" s="1"/>
  <c r="D66" i="16" s="1"/>
  <c r="D68" i="16" s="1"/>
  <c r="H17" i="16"/>
  <c r="H16" i="16" s="1"/>
  <c r="H15" i="16" s="1"/>
  <c r="H9" i="16" s="1"/>
  <c r="N68" i="16"/>
  <c r="H57" i="16"/>
  <c r="O57" i="16" s="1"/>
  <c r="I63" i="15"/>
  <c r="H51" i="15"/>
  <c r="C33" i="15"/>
  <c r="C10" i="15" s="1"/>
  <c r="C63" i="15" s="1"/>
  <c r="E10" i="15"/>
  <c r="E63" i="15" s="1"/>
  <c r="D20" i="14"/>
  <c r="G9" i="14"/>
  <c r="G31" i="14" s="1"/>
  <c r="P19" i="14"/>
  <c r="O11" i="14"/>
  <c r="O12" i="14"/>
  <c r="P12" i="14"/>
  <c r="N11" i="13"/>
  <c r="N10" i="13" s="1"/>
  <c r="N65" i="13" s="1"/>
  <c r="P20" i="15"/>
  <c r="O20" i="15"/>
  <c r="C51" i="16"/>
  <c r="C50" i="16" s="1"/>
  <c r="H26" i="15"/>
  <c r="O27" i="15"/>
  <c r="P57" i="16"/>
  <c r="O24" i="15"/>
  <c r="P24" i="15"/>
  <c r="H54" i="16"/>
  <c r="O58" i="15"/>
  <c r="D9" i="14"/>
  <c r="D31" i="14" s="1"/>
  <c r="P20" i="13"/>
  <c r="O20" i="13"/>
  <c r="P55" i="13"/>
  <c r="O55" i="13"/>
  <c r="O32" i="13"/>
  <c r="P32" i="13"/>
  <c r="O67" i="16"/>
  <c r="L16" i="16"/>
  <c r="L15" i="16" s="1"/>
  <c r="L9" i="16" s="1"/>
  <c r="L31" i="16" s="1"/>
  <c r="L33" i="16" s="1"/>
  <c r="O51" i="15"/>
  <c r="P51" i="15"/>
  <c r="P15" i="14"/>
  <c r="O15" i="14"/>
  <c r="P41" i="13"/>
  <c r="O41" i="13"/>
  <c r="O24" i="14"/>
  <c r="H23" i="14"/>
  <c r="P24" i="14"/>
  <c r="O64" i="13"/>
  <c r="P64" i="13"/>
  <c r="P54" i="13"/>
  <c r="O54" i="13"/>
  <c r="H53" i="13"/>
  <c r="H50" i="13" s="1"/>
  <c r="H18" i="13"/>
  <c r="O60" i="15"/>
  <c r="H59" i="15"/>
  <c r="O59" i="15" s="1"/>
  <c r="H13" i="14"/>
  <c r="P14" i="14"/>
  <c r="O14" i="14"/>
  <c r="C63" i="16"/>
  <c r="H64" i="16"/>
  <c r="N13" i="16"/>
  <c r="O14" i="16"/>
  <c r="P14" i="16" s="1"/>
  <c r="H49" i="16"/>
  <c r="O24" i="16"/>
  <c r="P24" i="16" s="1"/>
  <c r="N23" i="16"/>
  <c r="O23" i="16" s="1"/>
  <c r="P23" i="16" s="1"/>
  <c r="H47" i="15"/>
  <c r="O48" i="15"/>
  <c r="O44" i="15"/>
  <c r="H42" i="15"/>
  <c r="P40" i="13"/>
  <c r="O40" i="13"/>
  <c r="H39" i="13"/>
  <c r="P17" i="15"/>
  <c r="O17" i="15"/>
  <c r="H16" i="15"/>
  <c r="O36" i="15"/>
  <c r="H35" i="15"/>
  <c r="P36" i="15"/>
  <c r="P42" i="13"/>
  <c r="O42" i="13"/>
  <c r="C11" i="13"/>
  <c r="O45" i="13"/>
  <c r="P45" i="13"/>
  <c r="H13" i="15"/>
  <c r="P14" i="15"/>
  <c r="O14" i="15"/>
  <c r="H59" i="13"/>
  <c r="O60" i="13"/>
  <c r="P51" i="13"/>
  <c r="O51" i="13"/>
  <c r="H21" i="14"/>
  <c r="P22" i="14"/>
  <c r="O22" i="14"/>
  <c r="P44" i="13"/>
  <c r="O44" i="13"/>
  <c r="O38" i="13"/>
  <c r="P38" i="13"/>
  <c r="F11" i="13"/>
  <c r="F10" i="13" s="1"/>
  <c r="F65" i="13" s="1"/>
  <c r="D10" i="13"/>
  <c r="D65" i="13" s="1"/>
  <c r="P12" i="13"/>
  <c r="O12" i="13"/>
  <c r="P55" i="16"/>
  <c r="O55" i="16"/>
  <c r="J16" i="16"/>
  <c r="J15" i="16" s="1"/>
  <c r="J9" i="16" s="1"/>
  <c r="J31" i="16" s="1"/>
  <c r="J33" i="16" s="1"/>
  <c r="I27" i="16"/>
  <c r="I9" i="16" s="1"/>
  <c r="I31" i="16" s="1"/>
  <c r="I33" i="16" s="1"/>
  <c r="N28" i="16"/>
  <c r="D9" i="16"/>
  <c r="D31" i="16" s="1"/>
  <c r="D33" i="16" s="1"/>
  <c r="H58" i="16"/>
  <c r="P59" i="16"/>
  <c r="O59" i="16"/>
  <c r="C33" i="16"/>
  <c r="H39" i="15"/>
  <c r="C50" i="13"/>
  <c r="O18" i="16"/>
  <c r="P18" i="16" s="1"/>
  <c r="N17" i="16"/>
  <c r="D12" i="15"/>
  <c r="D11" i="15" s="1"/>
  <c r="D10" i="15" s="1"/>
  <c r="D63" i="15" s="1"/>
  <c r="O29" i="14"/>
  <c r="H28" i="14"/>
  <c r="P29" i="14"/>
  <c r="P49" i="13"/>
  <c r="O49" i="13"/>
  <c r="H30" i="13"/>
  <c r="O34" i="13"/>
  <c r="P34" i="13"/>
  <c r="P16" i="14"/>
  <c r="O16" i="14"/>
  <c r="H28" i="13"/>
  <c r="P29" i="13"/>
  <c r="O29" i="13"/>
  <c r="H56" i="16" l="1"/>
  <c r="P58" i="16"/>
  <c r="O58" i="16"/>
  <c r="C10" i="13"/>
  <c r="C65" i="13" s="1"/>
  <c r="P16" i="15"/>
  <c r="O16" i="15"/>
  <c r="H27" i="14"/>
  <c r="P28" i="14"/>
  <c r="O28" i="14"/>
  <c r="P39" i="15"/>
  <c r="O39" i="15"/>
  <c r="P21" i="14"/>
  <c r="O21" i="14"/>
  <c r="H20" i="14"/>
  <c r="P13" i="14"/>
  <c r="O13" i="14"/>
  <c r="H10" i="14"/>
  <c r="H53" i="16"/>
  <c r="O54" i="16"/>
  <c r="P59" i="13"/>
  <c r="O59" i="13"/>
  <c r="H58" i="13"/>
  <c r="O42" i="15"/>
  <c r="P42" i="15"/>
  <c r="H48" i="16"/>
  <c r="P49" i="16"/>
  <c r="O49" i="16"/>
  <c r="P56" i="16"/>
  <c r="O56" i="16"/>
  <c r="H31" i="16"/>
  <c r="H33" i="16" s="1"/>
  <c r="N27" i="16"/>
  <c r="O27" i="16" s="1"/>
  <c r="P27" i="16" s="1"/>
  <c r="O28" i="16"/>
  <c r="P28" i="16" s="1"/>
  <c r="N12" i="16"/>
  <c r="O13" i="16"/>
  <c r="P13" i="16" s="1"/>
  <c r="O26" i="15"/>
  <c r="H25" i="15"/>
  <c r="O25" i="15" s="1"/>
  <c r="O30" i="13"/>
  <c r="P30" i="13"/>
  <c r="H12" i="15"/>
  <c r="P13" i="15"/>
  <c r="O13" i="15"/>
  <c r="P39" i="13"/>
  <c r="O39" i="13"/>
  <c r="O47" i="15"/>
  <c r="H46" i="15"/>
  <c r="P28" i="13"/>
  <c r="O28" i="13"/>
  <c r="H27" i="13"/>
  <c r="N16" i="16"/>
  <c r="O17" i="16"/>
  <c r="P17" i="16" s="1"/>
  <c r="P50" i="13"/>
  <c r="O50" i="13"/>
  <c r="H63" i="16"/>
  <c r="C62" i="16"/>
  <c r="C44" i="16" s="1"/>
  <c r="C66" i="16" s="1"/>
  <c r="C68" i="16" s="1"/>
  <c r="P18" i="13"/>
  <c r="O18" i="13"/>
  <c r="H17" i="13"/>
  <c r="P64" i="16"/>
  <c r="O64" i="16"/>
  <c r="P35" i="15"/>
  <c r="O35" i="15"/>
  <c r="H34" i="15"/>
  <c r="P53" i="13"/>
  <c r="O53" i="13"/>
  <c r="P23" i="14"/>
  <c r="O23" i="14"/>
  <c r="O48" i="16" l="1"/>
  <c r="H47" i="16"/>
  <c r="P48" i="16"/>
  <c r="P27" i="13"/>
  <c r="O27" i="13"/>
  <c r="O53" i="16"/>
  <c r="H52" i="16"/>
  <c r="P27" i="14"/>
  <c r="O27" i="14"/>
  <c r="O63" i="16"/>
  <c r="H62" i="16"/>
  <c r="P63" i="16"/>
  <c r="O10" i="14"/>
  <c r="H9" i="14"/>
  <c r="P10" i="14"/>
  <c r="N15" i="16"/>
  <c r="O15" i="16" s="1"/>
  <c r="P15" i="16" s="1"/>
  <c r="O16" i="16"/>
  <c r="P16" i="16" s="1"/>
  <c r="P46" i="15"/>
  <c r="O46" i="15"/>
  <c r="H45" i="15"/>
  <c r="H57" i="13"/>
  <c r="P58" i="13"/>
  <c r="O58" i="13"/>
  <c r="O34" i="15"/>
  <c r="H33" i="15"/>
  <c r="P34" i="15"/>
  <c r="P17" i="13"/>
  <c r="O17" i="13"/>
  <c r="H11" i="13"/>
  <c r="P12" i="15"/>
  <c r="O12" i="15"/>
  <c r="H11" i="15"/>
  <c r="O12" i="16"/>
  <c r="P12" i="16" s="1"/>
  <c r="N11" i="16"/>
  <c r="P20" i="14"/>
  <c r="O20" i="14"/>
  <c r="P11" i="13" l="1"/>
  <c r="O11" i="13"/>
  <c r="H10" i="13"/>
  <c r="P62" i="16"/>
  <c r="O62" i="16"/>
  <c r="N10" i="16"/>
  <c r="O11" i="16"/>
  <c r="P11" i="16" s="1"/>
  <c r="P9" i="14"/>
  <c r="H31" i="14"/>
  <c r="O9" i="14"/>
  <c r="P47" i="16"/>
  <c r="O47" i="16"/>
  <c r="H46" i="16"/>
  <c r="O57" i="13"/>
  <c r="P57" i="13"/>
  <c r="H10" i="15"/>
  <c r="P11" i="15"/>
  <c r="O11" i="15"/>
  <c r="P45" i="15"/>
  <c r="O45" i="15"/>
  <c r="O33" i="15"/>
  <c r="P33" i="15"/>
  <c r="H51" i="16"/>
  <c r="P52" i="16"/>
  <c r="O52" i="16"/>
  <c r="P10" i="15" l="1"/>
  <c r="O10" i="15"/>
  <c r="H63" i="15"/>
  <c r="N9" i="16"/>
  <c r="O10" i="16"/>
  <c r="P10" i="16" s="1"/>
  <c r="H50" i="16"/>
  <c r="P51" i="16"/>
  <c r="O51" i="16"/>
  <c r="P31" i="14"/>
  <c r="O31" i="14"/>
  <c r="H65" i="13"/>
  <c r="P10" i="13"/>
  <c r="O10" i="13"/>
  <c r="H45" i="16"/>
  <c r="P46" i="16"/>
  <c r="O46" i="16"/>
  <c r="P50" i="16" l="1"/>
  <c r="O50" i="16"/>
  <c r="P65" i="13"/>
  <c r="O65" i="13"/>
  <c r="O9" i="16"/>
  <c r="P9" i="16" s="1"/>
  <c r="N31" i="16"/>
  <c r="O45" i="16"/>
  <c r="H44" i="16"/>
  <c r="P45" i="16"/>
  <c r="P63" i="15"/>
  <c r="O63" i="15"/>
  <c r="O31" i="16" l="1"/>
  <c r="P31" i="16" s="1"/>
  <c r="N33" i="16"/>
  <c r="O33" i="16" s="1"/>
  <c r="P33" i="16" s="1"/>
  <c r="H66" i="16"/>
  <c r="P44" i="16"/>
  <c r="O44" i="16"/>
  <c r="P66" i="16" l="1"/>
  <c r="O66" i="16"/>
  <c r="H68" i="16"/>
  <c r="P68" i="16" l="1"/>
  <c r="O68" i="16"/>
</calcChain>
</file>

<file path=xl/sharedStrings.xml><?xml version="1.0" encoding="utf-8"?>
<sst xmlns="http://schemas.openxmlformats.org/spreadsheetml/2006/main" count="434" uniqueCount="158">
  <si>
    <t>I</t>
  </si>
  <si>
    <t xml:space="preserve"> CUADRO No.2</t>
  </si>
  <si>
    <t>INGRESOS FISCALES COMPARADOS POR PARTIDAS, DIRECCION GENERAL DE IMPUESTOS INTERNOS</t>
  </si>
  <si>
    <t xml:space="preserve">(En millones RD$) </t>
  </si>
  <si>
    <t>PARTIDAS</t>
  </si>
  <si>
    <t>RECAUDADO 2026</t>
  </si>
  <si>
    <t>PRESUPUESTO 2026</t>
  </si>
  <si>
    <t>DIFERENCIA</t>
  </si>
  <si>
    <t xml:space="preserve">% ALCANZADO </t>
  </si>
  <si>
    <t>ENERO</t>
  </si>
  <si>
    <t>FEBRERO</t>
  </si>
  <si>
    <t>A) INGRESOS CORRIENTES</t>
  </si>
  <si>
    <t>I) IMPUESTOS</t>
  </si>
  <si>
    <t>1) IMPUESTOS SOBRE LOS INGRESOS</t>
  </si>
  <si>
    <t>- Impuestos Sobre la Renta de las Personas</t>
  </si>
  <si>
    <t>- Impuestos Sobre Los Ingresos de las Empresas</t>
  </si>
  <si>
    <t xml:space="preserve">- Impuestos sobre los Ingresos Aplicados sin Distinción de Persona </t>
  </si>
  <si>
    <t>- Accesorios sobre los Impuestos a  los Ingresos</t>
  </si>
  <si>
    <t>2)  IMPUESTOS SOBRE LA PROPIEDAD</t>
  </si>
  <si>
    <t>- Impuestos sobre la Propiedad y Transacciones Financieras y de Capital</t>
  </si>
  <si>
    <t>- Impuesto a la Propiedad Inmobiliaria (IPI) (Impuesto a las Viviendas Suntuarias IVSS)</t>
  </si>
  <si>
    <t>- Impuestos sobre Activos</t>
  </si>
  <si>
    <t>- Impuesto sobre Operaciones Inmobiliarias</t>
  </si>
  <si>
    <t>- Impuestos sobre Transferencias de Bienes Muebles</t>
  </si>
  <si>
    <t>- Impuesto sobre las Sucesiones y Donaciones</t>
  </si>
  <si>
    <t>- Impuesto sobre Cheques</t>
  </si>
  <si>
    <t>- Otros</t>
  </si>
  <si>
    <t>-  Accesorios sobre la Propiedad</t>
  </si>
  <si>
    <t>3) IMPUESTOS INTERNOS SOBRE MERCANCIAS Y SERVICIOS</t>
  </si>
  <si>
    <t>- Impuestos sobre los Bienes y Servicios</t>
  </si>
  <si>
    <t>- Impuestos Transferencias de Bienes Industrializados y Servicios</t>
  </si>
  <si>
    <t>- Impuestos Adicionales y Selectivos sobre Bienes y Servicios</t>
  </si>
  <si>
    <t>- Impuesto específico sobre los hidrocarburos, Ley No. 112-00</t>
  </si>
  <si>
    <t>- Impuesto selectivo Ad Valorem sobre hidrocarburos, Ley No.557-05</t>
  </si>
  <si>
    <t>- Impuestos Selectivos a Productos Derivados del Alcohol</t>
  </si>
  <si>
    <t>- Impuesto Selectivo a las Cervezas</t>
  </si>
  <si>
    <t>- Impuesto Selectivo al Tabaco y los Cigarrillos</t>
  </si>
  <si>
    <t>- Impuestos Selectivo a las Telecomunicaciones</t>
  </si>
  <si>
    <t>- Impuestos Selectivo a los Seguros</t>
  </si>
  <si>
    <t xml:space="preserve"> - Impuestos Sobre el Uso de Bienes y Licencias</t>
  </si>
  <si>
    <t>- 17% Registro de Propiedad de vehículo</t>
  </si>
  <si>
    <t>- Derecho de Circulación Vehículos de Motor</t>
  </si>
  <si>
    <t>- Imp.especifico Bancas de Apuestas de Loteria</t>
  </si>
  <si>
    <t xml:space="preserve">- Imp.especifico Bancas de Apuestas  deportivas  </t>
  </si>
  <si>
    <t>- Accesorios sobre Impuestos Internos a  Mercancías y  Servicios</t>
  </si>
  <si>
    <t>4) IMPUESTOS SOBRE EL COMERCIO Y LAS TRANSACCIONES/COMERCIO EXTERIOR</t>
  </si>
  <si>
    <t>- Salida de Pasajeros al Exterior por Aeropuertos</t>
  </si>
  <si>
    <t>5) IMPUESTOS ECOLOGICOS</t>
  </si>
  <si>
    <t>6)  IMPUESTOS DIVERSOS</t>
  </si>
  <si>
    <t>II) INGRESOS POR CONTRAPRESTACION</t>
  </si>
  <si>
    <t>- Ventas de Bienes y Servicios</t>
  </si>
  <si>
    <t>- Ventas de Mercancías del Estado</t>
  </si>
  <si>
    <t>- Ventas Servicios del Estado</t>
  </si>
  <si>
    <t>- Tasas</t>
  </si>
  <si>
    <t>- Tarjetas de Turismo</t>
  </si>
  <si>
    <t>- Derechos Administrativos</t>
  </si>
  <si>
    <t>III) OTROS INGRESOS</t>
  </si>
  <si>
    <t>- Rentas de la Propiedad</t>
  </si>
  <si>
    <t>- Arriendo de Activos Tangibles No Producidos</t>
  </si>
  <si>
    <t>- Regalia neta por fundicion- RNF</t>
  </si>
  <si>
    <t>C:\Documents and Settings\fperez\My Documents\Ingresos Mensuales 2004\Enero 2004.xls</t>
  </si>
  <si>
    <t>- Multas y Sanciones</t>
  </si>
  <si>
    <t>- Ingresos Diversos</t>
  </si>
  <si>
    <t>- Ingresos por diferencial del gas licuado de petróleo</t>
  </si>
  <si>
    <t xml:space="preserve">   TOTAL </t>
  </si>
  <si>
    <t xml:space="preserve">NOTAS: </t>
  </si>
  <si>
    <t xml:space="preserve">(1) Cifras sujetas a rectificación.  Incluye los dólares convertidos a la tasa oficial. </t>
  </si>
  <si>
    <t xml:space="preserve">     Excluye los Depósitos a Cargo del Estado, Fondos Especiales y de Terceros y los depósitos en exceso de la recaudadora.</t>
  </si>
  <si>
    <t>Las informaciones presentadas difieren de las presentadas en  Portal de Transparencia Fiscal,  ya que solo incluyen los ingresos presupuestarios.</t>
  </si>
  <si>
    <t>INGRESOS FISCALES COMPARADOS POR PARTIDAS, DIRECCION GENERAL DE ADUANAS</t>
  </si>
  <si>
    <t>1) IMPUESTOS INTERNOS SOBRE MERCANCIAS Y SERVICIOS</t>
  </si>
  <si>
    <t>- Impuesto Selectivo a las demás Mercancías</t>
  </si>
  <si>
    <t>- Impuesto adicional de RD$2.0 al consumo de gasoil y gasolina premium-regular</t>
  </si>
  <si>
    <t>2) IMPUESTOS SOBRE EL COMERCIO Y LAS TRANSACCIONES/COMERCIO EXTERIOR</t>
  </si>
  <si>
    <t>- Impuestos sobre las Importaciones</t>
  </si>
  <si>
    <t>- Impuestos Arancelarios</t>
  </si>
  <si>
    <t>- Otros Impuestos sobre el Comercio Exterior</t>
  </si>
  <si>
    <t>- Salida de Pasajeros por la Región Fronteriza</t>
  </si>
  <si>
    <t>II) TRANFERENCIAS CORRIENTES</t>
  </si>
  <si>
    <t>III) INGRESOS POR CONTRAPRESTACION</t>
  </si>
  <si>
    <t>IV) OTROS INGRESOS</t>
  </si>
  <si>
    <t>TOTAL</t>
  </si>
  <si>
    <t xml:space="preserve">(1) Cifras sujetas a rectificación.   Incluye los dólares convertidos a la tasa oficial. </t>
  </si>
  <si>
    <t xml:space="preserve">     Excluye depósitos en exceso de la DGA.</t>
  </si>
  <si>
    <t xml:space="preserve"> INGRESOS FISCALES COMPARADOS  POR PARTIDAS, TESORERÍA NACIONAL</t>
  </si>
  <si>
    <t xml:space="preserve">(En millones de RD$) </t>
  </si>
  <si>
    <t>RECAUDADO2026</t>
  </si>
  <si>
    <t>%</t>
  </si>
  <si>
    <t>- Impuesto para Contribuir al Desarrollo de las Telecomunicaciones</t>
  </si>
  <si>
    <t>- Impuesto por uso de servicio de las telecomunicaciones para el sistema de emergencia 9-1-1</t>
  </si>
  <si>
    <t>- Impuestos Sobre el Uso de Bienes y Licencias</t>
  </si>
  <si>
    <t>- Licencias para Portar Armas de Fuego</t>
  </si>
  <si>
    <t>Fondo General</t>
  </si>
  <si>
    <t>- Derechos Consulares</t>
  </si>
  <si>
    <t>II) CONTRIBUCIONES SOCIALES</t>
  </si>
  <si>
    <t>- Contribución Social</t>
  </si>
  <si>
    <t>- Contribuciones varias</t>
  </si>
  <si>
    <t xml:space="preserve">III) TRANSFERENCIAS </t>
  </si>
  <si>
    <t>- Transferencias Corrientes</t>
  </si>
  <si>
    <t xml:space="preserve"> -Del Sector Privado Interno</t>
  </si>
  <si>
    <t>- Del Gobierno Central</t>
  </si>
  <si>
    <t>- De Instituciones  Públicas Descentralizadas o Autónomas</t>
  </si>
  <si>
    <t>- De instituciones públicas de la seguridad social</t>
  </si>
  <si>
    <t xml:space="preserve">- De empresas públicas no financieras </t>
  </si>
  <si>
    <t xml:space="preserve">- De Instituciones Públicas Financieras No Monetarias </t>
  </si>
  <si>
    <t>IV) INGRESOS POR CONTRAPRESTACION</t>
  </si>
  <si>
    <t>- PROMESE</t>
  </si>
  <si>
    <t>- Fondo General</t>
  </si>
  <si>
    <t>- Otras Ventas</t>
  </si>
  <si>
    <t>- Otras Ventas de Servicios del Gobierno Central</t>
  </si>
  <si>
    <t>- Expedición y Renovación de Pasaportes</t>
  </si>
  <si>
    <t>V) OTROS INGRESOS</t>
  </si>
  <si>
    <t xml:space="preserve"> - Rentas de Propiedad</t>
  </si>
  <si>
    <t>- Dividendos por Inversiones Empresariales</t>
  </si>
  <si>
    <t>- Dividendos Banco de reservas</t>
  </si>
  <si>
    <t>-  Dividendos termoeléctrica punta catalina</t>
  </si>
  <si>
    <t xml:space="preserve">- Otros Dividendos </t>
  </si>
  <si>
    <t xml:space="preserve">- Intereses </t>
  </si>
  <si>
    <t>- Intereses por Colocación de Inversiones Financieras</t>
  </si>
  <si>
    <t>- 2124 Fondo de Estabilización y Compensación de los Precios de los Combustibles (FECOPECO)</t>
  </si>
  <si>
    <t>- 2156-Fondo Especial de Bienes Decomisados y Extinguidos (FEBIDE) (LEY NO.60-23)</t>
  </si>
  <si>
    <t>B)  INGRESOS DE CAPITAL</t>
  </si>
  <si>
    <t>- Ventas de Activos No Financieros</t>
  </si>
  <si>
    <t>- Venta de  Activos Fijos</t>
  </si>
  <si>
    <t>- Ventas de Activos Intangibles</t>
  </si>
  <si>
    <t>- Transferencias Capital</t>
  </si>
  <si>
    <t xml:space="preserve">TOTAL </t>
  </si>
  <si>
    <r>
      <t xml:space="preserve">(1) Cifras sujetas a rectificación.  Incluye los dólares convertidos a la tasa oficial. </t>
    </r>
    <r>
      <rPr>
        <b/>
        <sz val="8"/>
        <color indexed="8"/>
        <rFont val="Gotham"/>
      </rPr>
      <t xml:space="preserve"> </t>
    </r>
  </si>
  <si>
    <t xml:space="preserve">     Excluye los Depósitos a Cargo del Estado, Fondos Especiales y de Terceros, ingresos de las instituciones centralizadas en la CUT no presupuestaria y los depósitos en exceso de las recaudadoras.</t>
  </si>
  <si>
    <t xml:space="preserve">Las informaciones presentadas difieren de las presentadas en  Portal de Transparencia Fiscal,  ya que solo incluyen los ingresos presupuestarios. </t>
  </si>
  <si>
    <t xml:space="preserve">(1) Cifras sujetas a rectificación.  Incluye los dólares convertidos a la tasa oficial.  </t>
  </si>
  <si>
    <t xml:space="preserve"> Incremento de disponibilidades (devolución de recursos a la CUT años anteriores)</t>
  </si>
  <si>
    <t>Recursos de Captación Directa de la Procuradoria General de la República ( multas de tránsito)</t>
  </si>
  <si>
    <t xml:space="preserve">- Otros registros contratos y cobros </t>
  </si>
  <si>
    <t>- Recursos de Captación Directa por Prestación de Servicios (MIVHED), Ley No.160-21</t>
  </si>
  <si>
    <t xml:space="preserve"> - Recursos de Captación Directa para el Fomento y Desarrollo del Gas Natural en el Parque vehicular</t>
  </si>
  <si>
    <t>- Ingresos de las Inst. Centralizadas en Servicios en la CUT</t>
  </si>
  <si>
    <t>- Ingresos de las Inst. Centralizadas en mercancías en la CUT</t>
  </si>
  <si>
    <t>- Recursos de captación directa del programa PROMESE CAL ( D. No. 308-97)</t>
  </si>
  <si>
    <t>- Recursos de Captación Directa del Ministerio de Interior y Policia</t>
  </si>
  <si>
    <t>Diferencia</t>
  </si>
  <si>
    <t>VARIACION</t>
  </si>
  <si>
    <t>(En millones de RD$)</t>
  </si>
  <si>
    <t xml:space="preserve"> INGRESOS FISCALES COMPARADOS  POR PARTIDAS, RECAUDACIONES DIRECTAS DE LAS INSTITUCIONES CENTRALIZADAS EN LA CUT</t>
  </si>
  <si>
    <t>- Recursos de Captación Directa de la Procuradoria General de la República ( multas de tránsito)</t>
  </si>
  <si>
    <t>Abs.</t>
  </si>
  <si>
    <t>MARZO</t>
  </si>
  <si>
    <t>FUENTE: Elaborado por la Direción de Política Tributaria (DPT) del Viceministerio de Política Fiscal del Ministerio de Hacienda y Economía, con los datos del Sistema Integrado de Gestión Financiera (SIGEF).</t>
  </si>
  <si>
    <t>CUADRO No.3</t>
  </si>
  <si>
    <t xml:space="preserve"> CUADRO No.1</t>
  </si>
  <si>
    <t>ABRIL</t>
  </si>
  <si>
    <t>CUADRO No.4</t>
  </si>
  <si>
    <t>ENERO-MAYO 2026/PRESUPUESTO 2026</t>
  </si>
  <si>
    <t>MAYO</t>
  </si>
  <si>
    <t>ENERO - MAYO 2026/PRESUPUESTO 2026</t>
  </si>
  <si>
    <t>ENERO-MAYO 2025/2026</t>
  </si>
  <si>
    <t>ENERO - MAYO 2026/ PRESUPUESTO 2026</t>
  </si>
  <si>
    <t>DIRECCIÓN DE POLÍTICA TRIBUTARIA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</si>
</sst>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.0_);_(* \(#,##0.0\);_(* &quot;-&quot;??_);_(@_)"/>
    <numFmt numFmtId="165" formatCode="#,##0.0_);\(#,##0.0\)"/>
    <numFmt numFmtId="166" formatCode="_(* #,##0_);_(* \(#,##0\);_(* &quot;-&quot;??_);_(@_)"/>
    <numFmt numFmtId="167" formatCode="#,##0.0000_);\(#,##0.0000\)"/>
    <numFmt numFmtId="168" formatCode="0.0"/>
    <numFmt numFmtId="169" formatCode="#,##0.00000_);\(#,##0.00000\)"/>
    <numFmt numFmtId="170" formatCode="#,##0.000_);\(#,##0.000\)"/>
    <numFmt numFmtId="171" formatCode="_(* #,##0.0000_);_(* \(#,##0.0000\);_(* &quot;-&quot;??_);_(@_)"/>
  </numFmts>
  <fonts count="3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i/>
      <sz val="12"/>
      <color indexed="8"/>
      <name val="Gotham"/>
    </font>
    <font>
      <b/>
      <sz val="12"/>
      <color indexed="8"/>
      <name val="Gotham"/>
    </font>
    <font>
      <sz val="12"/>
      <name val="Gotham"/>
    </font>
    <font>
      <i/>
      <sz val="11"/>
      <color indexed="8"/>
      <name val="Gotham"/>
    </font>
    <font>
      <b/>
      <sz val="10"/>
      <color theme="0"/>
      <name val="Gotham"/>
    </font>
    <font>
      <b/>
      <sz val="10"/>
      <color indexed="8"/>
      <name val="Gotham"/>
    </font>
    <font>
      <sz val="12"/>
      <name val="Courier"/>
      <family val="3"/>
    </font>
    <font>
      <sz val="10"/>
      <color indexed="8"/>
      <name val="Gotham"/>
    </font>
    <font>
      <b/>
      <sz val="10"/>
      <name val="Arial"/>
      <family val="2"/>
    </font>
    <font>
      <b/>
      <sz val="10"/>
      <name val="Gotham"/>
    </font>
    <font>
      <sz val="11"/>
      <name val="Arial"/>
      <family val="2"/>
    </font>
    <font>
      <u/>
      <sz val="7"/>
      <color indexed="12"/>
      <name val="Arial"/>
      <family val="2"/>
    </font>
    <font>
      <u/>
      <sz val="10"/>
      <color indexed="12"/>
      <name val="Arial"/>
      <family val="2"/>
    </font>
    <font>
      <b/>
      <u/>
      <sz val="7"/>
      <color indexed="12"/>
      <name val="Arial"/>
      <family val="2"/>
    </font>
    <font>
      <b/>
      <sz val="8"/>
      <name val="Gotham"/>
    </font>
    <font>
      <b/>
      <sz val="9"/>
      <color indexed="8"/>
      <name val="Gotham"/>
    </font>
    <font>
      <sz val="10"/>
      <name val="Gotham"/>
    </font>
    <font>
      <sz val="8"/>
      <color indexed="8"/>
      <name val="Gotham"/>
    </font>
    <font>
      <sz val="9"/>
      <color indexed="8"/>
      <name val="Gotham"/>
    </font>
    <font>
      <sz val="8"/>
      <name val="Gotham"/>
    </font>
    <font>
      <sz val="10"/>
      <name val="Segoe UI"/>
      <family val="2"/>
    </font>
    <font>
      <sz val="10"/>
      <name val="Antique Olive"/>
      <family val="2"/>
    </font>
    <font>
      <sz val="12"/>
      <name val="Arial"/>
      <family val="2"/>
    </font>
    <font>
      <b/>
      <sz val="9"/>
      <color theme="0"/>
      <name val="Gotham"/>
    </font>
    <font>
      <u/>
      <sz val="10"/>
      <color indexed="8"/>
      <name val="Gotham"/>
    </font>
    <font>
      <b/>
      <sz val="8"/>
      <color indexed="8"/>
      <name val="Gotham"/>
    </font>
    <font>
      <sz val="7"/>
      <name val="Gotham"/>
    </font>
    <font>
      <sz val="11"/>
      <color indexed="8"/>
      <name val="Gotham"/>
    </font>
    <font>
      <sz val="7"/>
      <color indexed="8"/>
      <name val="Gotham"/>
    </font>
    <font>
      <sz val="7"/>
      <name val="Arial"/>
      <family val="2"/>
    </font>
    <font>
      <sz val="10"/>
      <name val="Arial"/>
      <family val="2"/>
    </font>
    <font>
      <sz val="10"/>
      <color theme="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39" fontId="9" fillId="0" borderId="0"/>
    <xf numFmtId="0" fontId="1" fillId="0" borderId="0"/>
    <xf numFmtId="0" fontId="15" fillId="0" borderId="0" applyNumberFormat="0" applyFill="0" applyBorder="0" applyAlignment="0" applyProtection="0">
      <alignment vertical="top"/>
      <protection locked="0"/>
    </xf>
    <xf numFmtId="39" fontId="9" fillId="0" borderId="0"/>
    <xf numFmtId="0" fontId="33" fillId="0" borderId="0"/>
  </cellStyleXfs>
  <cellXfs count="232">
    <xf numFmtId="0" fontId="0" fillId="0" borderId="0" xfId="0"/>
    <xf numFmtId="0" fontId="1" fillId="0" borderId="0" xfId="2"/>
    <xf numFmtId="0" fontId="2" fillId="0" borderId="0" xfId="2" applyFont="1"/>
    <xf numFmtId="164" fontId="1" fillId="0" borderId="0" xfId="1" applyNumberFormat="1" applyFont="1" applyFill="1" applyBorder="1"/>
    <xf numFmtId="164" fontId="1" fillId="0" borderId="0" xfId="1" applyNumberFormat="1"/>
    <xf numFmtId="43" fontId="1" fillId="0" borderId="0" xfId="1"/>
    <xf numFmtId="0" fontId="4" fillId="0" borderId="0" xfId="2" applyFont="1"/>
    <xf numFmtId="0" fontId="5" fillId="0" borderId="0" xfId="2" applyFont="1"/>
    <xf numFmtId="164" fontId="5" fillId="0" borderId="0" xfId="1" applyNumberFormat="1" applyFont="1" applyFill="1" applyBorder="1"/>
    <xf numFmtId="0" fontId="8" fillId="0" borderId="6" xfId="2" applyFont="1" applyBorder="1" applyAlignment="1">
      <alignment horizontal="left" vertical="center"/>
    </xf>
    <xf numFmtId="165" fontId="8" fillId="0" borderId="7" xfId="3" applyNumberFormat="1" applyFont="1" applyBorder="1"/>
    <xf numFmtId="165" fontId="8" fillId="0" borderId="7" xfId="1" applyNumberFormat="1" applyFont="1" applyFill="1" applyBorder="1"/>
    <xf numFmtId="165" fontId="8" fillId="0" borderId="7" xfId="1" applyNumberFormat="1" applyFont="1" applyFill="1" applyBorder="1" applyAlignment="1">
      <alignment horizontal="right" indent="1"/>
    </xf>
    <xf numFmtId="165" fontId="1" fillId="0" borderId="0" xfId="2" applyNumberFormat="1"/>
    <xf numFmtId="0" fontId="8" fillId="0" borderId="8" xfId="4" applyFont="1" applyBorder="1"/>
    <xf numFmtId="165" fontId="8" fillId="0" borderId="8" xfId="4" applyNumberFormat="1" applyFont="1" applyBorder="1"/>
    <xf numFmtId="165" fontId="8" fillId="0" borderId="8" xfId="1" applyNumberFormat="1" applyFont="1" applyFill="1" applyBorder="1" applyProtection="1"/>
    <xf numFmtId="165" fontId="8" fillId="0" borderId="9" xfId="1" applyNumberFormat="1" applyFont="1" applyFill="1" applyBorder="1" applyAlignment="1" applyProtection="1">
      <alignment horizontal="right" indent="1"/>
    </xf>
    <xf numFmtId="165" fontId="8" fillId="0" borderId="8" xfId="1" applyNumberFormat="1" applyFont="1" applyFill="1" applyBorder="1" applyAlignment="1" applyProtection="1">
      <alignment horizontal="right" indent="1"/>
    </xf>
    <xf numFmtId="165" fontId="8" fillId="0" borderId="9" xfId="4" applyNumberFormat="1" applyFont="1" applyBorder="1"/>
    <xf numFmtId="165" fontId="8" fillId="0" borderId="8" xfId="1" applyNumberFormat="1" applyFont="1" applyFill="1" applyBorder="1" applyAlignment="1" applyProtection="1"/>
    <xf numFmtId="166" fontId="1" fillId="0" borderId="0" xfId="1" applyNumberFormat="1"/>
    <xf numFmtId="49" fontId="10" fillId="0" borderId="8" xfId="5" applyNumberFormat="1" applyFont="1" applyBorder="1" applyAlignment="1">
      <alignment horizontal="left" indent="1"/>
    </xf>
    <xf numFmtId="165" fontId="10" fillId="0" borderId="8" xfId="4" applyNumberFormat="1" applyFont="1" applyBorder="1"/>
    <xf numFmtId="165" fontId="10" fillId="0" borderId="9" xfId="4" applyNumberFormat="1" applyFont="1" applyBorder="1"/>
    <xf numFmtId="165" fontId="10" fillId="0" borderId="8" xfId="1" applyNumberFormat="1" applyFont="1" applyFill="1" applyBorder="1" applyAlignment="1" applyProtection="1"/>
    <xf numFmtId="165" fontId="10" fillId="0" borderId="9" xfId="1" applyNumberFormat="1" applyFont="1" applyFill="1" applyBorder="1" applyAlignment="1" applyProtection="1">
      <alignment horizontal="right" indent="1"/>
    </xf>
    <xf numFmtId="165" fontId="10" fillId="0" borderId="8" xfId="1" applyNumberFormat="1" applyFont="1" applyFill="1" applyBorder="1" applyAlignment="1" applyProtection="1">
      <alignment horizontal="right" indent="1"/>
    </xf>
    <xf numFmtId="49" fontId="8" fillId="0" borderId="8" xfId="4" applyNumberFormat="1" applyFont="1" applyBorder="1" applyAlignment="1">
      <alignment horizontal="left" indent="1"/>
    </xf>
    <xf numFmtId="49" fontId="10" fillId="0" borderId="8" xfId="5" applyNumberFormat="1" applyFont="1" applyBorder="1" applyAlignment="1">
      <alignment horizontal="left" indent="2"/>
    </xf>
    <xf numFmtId="165" fontId="10" fillId="0" borderId="8" xfId="1" applyNumberFormat="1" applyFont="1" applyFill="1" applyBorder="1" applyProtection="1"/>
    <xf numFmtId="43" fontId="11" fillId="0" borderId="0" xfId="1" applyFont="1"/>
    <xf numFmtId="43" fontId="1" fillId="0" borderId="0" xfId="2" applyNumberFormat="1"/>
    <xf numFmtId="49" fontId="10" fillId="0" borderId="8" xfId="2" applyNumberFormat="1" applyFont="1" applyBorder="1" applyAlignment="1">
      <alignment horizontal="left" indent="2"/>
    </xf>
    <xf numFmtId="49" fontId="10" fillId="0" borderId="8" xfId="4" applyNumberFormat="1" applyFont="1" applyBorder="1" applyAlignment="1">
      <alignment horizontal="left" indent="2"/>
    </xf>
    <xf numFmtId="0" fontId="8" fillId="0" borderId="8" xfId="4" applyFont="1" applyBorder="1" applyAlignment="1">
      <alignment horizontal="left" indent="1"/>
    </xf>
    <xf numFmtId="49" fontId="10" fillId="0" borderId="8" xfId="6" applyNumberFormat="1" applyFont="1" applyBorder="1" applyAlignment="1">
      <alignment horizontal="left" indent="2"/>
    </xf>
    <xf numFmtId="165" fontId="8" fillId="0" borderId="9" xfId="1" applyNumberFormat="1" applyFont="1" applyFill="1" applyBorder="1" applyProtection="1"/>
    <xf numFmtId="0" fontId="12" fillId="0" borderId="8" xfId="2" applyFont="1" applyBorder="1"/>
    <xf numFmtId="43" fontId="10" fillId="0" borderId="8" xfId="1" applyFont="1" applyFill="1" applyBorder="1" applyAlignment="1" applyProtection="1">
      <alignment horizontal="right" indent="1"/>
    </xf>
    <xf numFmtId="0" fontId="11" fillId="0" borderId="0" xfId="2" applyFont="1"/>
    <xf numFmtId="49" fontId="8" fillId="0" borderId="8" xfId="6" applyNumberFormat="1" applyFont="1" applyBorder="1" applyAlignment="1">
      <alignment horizontal="left" indent="1"/>
    </xf>
    <xf numFmtId="0" fontId="1" fillId="0" borderId="0" xfId="2" applyAlignment="1">
      <alignment vertical="center"/>
    </xf>
    <xf numFmtId="43" fontId="8" fillId="0" borderId="8" xfId="1" applyFont="1" applyFill="1" applyBorder="1" applyAlignment="1" applyProtection="1">
      <alignment horizontal="right" indent="1"/>
    </xf>
    <xf numFmtId="49" fontId="8" fillId="0" borderId="8" xfId="6" applyNumberFormat="1" applyFont="1" applyBorder="1" applyAlignment="1">
      <alignment horizontal="left"/>
    </xf>
    <xf numFmtId="0" fontId="13" fillId="0" borderId="0" xfId="2" applyFont="1"/>
    <xf numFmtId="43" fontId="13" fillId="0" borderId="0" xfId="1" applyFont="1"/>
    <xf numFmtId="0" fontId="14" fillId="0" borderId="0" xfId="2" applyFont="1"/>
    <xf numFmtId="0" fontId="16" fillId="0" borderId="0" xfId="7" applyFont="1" applyAlignment="1" applyProtection="1"/>
    <xf numFmtId="43" fontId="16" fillId="0" borderId="0" xfId="1" applyFont="1" applyAlignment="1" applyProtection="1"/>
    <xf numFmtId="0" fontId="7" fillId="2" borderId="5" xfId="4" applyFont="1" applyFill="1" applyBorder="1" applyAlignment="1">
      <alignment horizontal="left" vertical="center"/>
    </xf>
    <xf numFmtId="165" fontId="7" fillId="2" borderId="5" xfId="4" applyNumberFormat="1" applyFont="1" applyFill="1" applyBorder="1" applyAlignment="1">
      <alignment vertical="center"/>
    </xf>
    <xf numFmtId="165" fontId="7" fillId="2" borderId="5" xfId="1" applyNumberFormat="1" applyFont="1" applyFill="1" applyBorder="1" applyAlignment="1" applyProtection="1">
      <alignment horizontal="right" vertical="center" indent="1"/>
    </xf>
    <xf numFmtId="165" fontId="8" fillId="0" borderId="0" xfId="4" applyNumberFormat="1" applyFont="1" applyAlignment="1">
      <alignment vertical="center"/>
    </xf>
    <xf numFmtId="164" fontId="8" fillId="0" borderId="0" xfId="1" applyNumberFormat="1" applyFont="1" applyFill="1" applyBorder="1" applyAlignment="1" applyProtection="1">
      <alignment vertical="center"/>
    </xf>
    <xf numFmtId="164" fontId="10" fillId="0" borderId="0" xfId="1" applyNumberFormat="1" applyFont="1" applyFill="1" applyBorder="1" applyAlignment="1" applyProtection="1">
      <alignment vertical="center"/>
    </xf>
    <xf numFmtId="49" fontId="18" fillId="0" borderId="0" xfId="2" applyNumberFormat="1" applyFont="1"/>
    <xf numFmtId="165" fontId="19" fillId="0" borderId="0" xfId="2" applyNumberFormat="1" applyFont="1"/>
    <xf numFmtId="164" fontId="10" fillId="0" borderId="0" xfId="1" applyNumberFormat="1" applyFont="1" applyFill="1" applyBorder="1" applyProtection="1"/>
    <xf numFmtId="164" fontId="8" fillId="0" borderId="0" xfId="1" applyNumberFormat="1" applyFont="1" applyFill="1" applyBorder="1" applyProtection="1"/>
    <xf numFmtId="0" fontId="20" fillId="0" borderId="0" xfId="2" applyFont="1"/>
    <xf numFmtId="164" fontId="21" fillId="0" borderId="0" xfId="1" applyNumberFormat="1" applyFont="1" applyAlignment="1">
      <alignment horizontal="right"/>
    </xf>
    <xf numFmtId="164" fontId="19" fillId="0" borderId="0" xfId="1" applyNumberFormat="1" applyFont="1" applyFill="1" applyBorder="1"/>
    <xf numFmtId="0" fontId="20" fillId="0" borderId="0" xfId="2" applyFont="1" applyAlignment="1">
      <alignment horizontal="left" indent="1"/>
    </xf>
    <xf numFmtId="0" fontId="19" fillId="0" borderId="0" xfId="2" applyFont="1"/>
    <xf numFmtId="0" fontId="22" fillId="0" borderId="0" xfId="2" applyFont="1"/>
    <xf numFmtId="0" fontId="23" fillId="0" borderId="0" xfId="2" applyFont="1"/>
    <xf numFmtId="164" fontId="23" fillId="0" borderId="0" xfId="1" applyNumberFormat="1" applyFont="1" applyFill="1" applyBorder="1"/>
    <xf numFmtId="0" fontId="24" fillId="0" borderId="0" xfId="2" applyFont="1"/>
    <xf numFmtId="164" fontId="1" fillId="0" borderId="0" xfId="1" applyNumberFormat="1" applyFill="1" applyBorder="1"/>
    <xf numFmtId="39" fontId="8" fillId="0" borderId="8" xfId="8" applyFont="1" applyBorder="1"/>
    <xf numFmtId="165" fontId="8" fillId="0" borderId="7" xfId="4" applyNumberFormat="1" applyFont="1" applyBorder="1"/>
    <xf numFmtId="165" fontId="8" fillId="0" borderId="7" xfId="4" applyNumberFormat="1" applyFont="1" applyBorder="1" applyAlignment="1">
      <alignment horizontal="right" indent="1"/>
    </xf>
    <xf numFmtId="165" fontId="8" fillId="0" borderId="9" xfId="4" applyNumberFormat="1" applyFont="1" applyBorder="1" applyAlignment="1">
      <alignment horizontal="right" indent="1"/>
    </xf>
    <xf numFmtId="49" fontId="8" fillId="0" borderId="8" xfId="8" applyNumberFormat="1" applyFont="1" applyBorder="1"/>
    <xf numFmtId="165" fontId="8" fillId="0" borderId="8" xfId="4" applyNumberFormat="1" applyFont="1" applyBorder="1" applyAlignment="1">
      <alignment horizontal="right" indent="1"/>
    </xf>
    <xf numFmtId="49" fontId="8" fillId="0" borderId="8" xfId="8" applyNumberFormat="1" applyFont="1" applyBorder="1" applyAlignment="1">
      <alignment horizontal="left" indent="1"/>
    </xf>
    <xf numFmtId="0" fontId="19" fillId="0" borderId="8" xfId="4" applyFont="1" applyBorder="1" applyAlignment="1">
      <alignment horizontal="left" indent="2"/>
    </xf>
    <xf numFmtId="165" fontId="19" fillId="0" borderId="8" xfId="4" applyNumberFormat="1" applyFont="1" applyBorder="1" applyAlignment="1">
      <alignment horizontal="right"/>
    </xf>
    <xf numFmtId="165" fontId="19" fillId="0" borderId="9" xfId="4" applyNumberFormat="1" applyFont="1" applyBorder="1" applyAlignment="1">
      <alignment horizontal="right"/>
    </xf>
    <xf numFmtId="165" fontId="19" fillId="0" borderId="9" xfId="4" applyNumberFormat="1" applyFont="1" applyBorder="1" applyAlignment="1">
      <alignment horizontal="right" indent="1"/>
    </xf>
    <xf numFmtId="165" fontId="12" fillId="0" borderId="8" xfId="4" applyNumberFormat="1" applyFont="1" applyBorder="1" applyAlignment="1">
      <alignment horizontal="right"/>
    </xf>
    <xf numFmtId="165" fontId="12" fillId="0" borderId="8" xfId="4" applyNumberFormat="1" applyFont="1" applyBorder="1" applyAlignment="1">
      <alignment horizontal="right" indent="1"/>
    </xf>
    <xf numFmtId="165" fontId="12" fillId="0" borderId="9" xfId="4" applyNumberFormat="1" applyFont="1" applyBorder="1" applyAlignment="1">
      <alignment horizontal="right" indent="1"/>
    </xf>
    <xf numFmtId="49" fontId="10" fillId="0" borderId="8" xfId="8" applyNumberFormat="1" applyFont="1" applyBorder="1" applyAlignment="1">
      <alignment horizontal="left" indent="2"/>
    </xf>
    <xf numFmtId="43" fontId="19" fillId="0" borderId="9" xfId="1" applyFont="1" applyFill="1" applyBorder="1" applyAlignment="1" applyProtection="1">
      <alignment horizontal="right" indent="1"/>
    </xf>
    <xf numFmtId="165" fontId="8" fillId="0" borderId="8" xfId="8" applyNumberFormat="1" applyFont="1" applyBorder="1" applyAlignment="1">
      <alignment horizontal="left" indent="1"/>
    </xf>
    <xf numFmtId="165" fontId="12" fillId="0" borderId="9" xfId="4" applyNumberFormat="1" applyFont="1" applyBorder="1" applyAlignment="1">
      <alignment horizontal="right"/>
    </xf>
    <xf numFmtId="49" fontId="19" fillId="0" borderId="8" xfId="4" applyNumberFormat="1" applyFont="1" applyBorder="1" applyAlignment="1">
      <alignment horizontal="left" indent="2"/>
    </xf>
    <xf numFmtId="49" fontId="12" fillId="0" borderId="8" xfId="4" applyNumberFormat="1" applyFont="1" applyBorder="1" applyAlignment="1">
      <alignment horizontal="left"/>
    </xf>
    <xf numFmtId="39" fontId="8" fillId="0" borderId="8" xfId="8" applyFont="1" applyBorder="1" applyAlignment="1">
      <alignment horizontal="left" indent="1"/>
    </xf>
    <xf numFmtId="39" fontId="10" fillId="0" borderId="8" xfId="8" applyFont="1" applyBorder="1" applyAlignment="1">
      <alignment horizontal="left" indent="2"/>
    </xf>
    <xf numFmtId="165" fontId="7" fillId="2" borderId="5" xfId="4" applyNumberFormat="1" applyFont="1" applyFill="1" applyBorder="1" applyAlignment="1">
      <alignment horizontal="right" vertical="center" indent="1"/>
    </xf>
    <xf numFmtId="165" fontId="7" fillId="2" borderId="10" xfId="4" applyNumberFormat="1" applyFont="1" applyFill="1" applyBorder="1" applyAlignment="1">
      <alignment horizontal="right" vertical="center" indent="1"/>
    </xf>
    <xf numFmtId="43" fontId="19" fillId="0" borderId="0" xfId="1" applyFont="1" applyFill="1" applyBorder="1"/>
    <xf numFmtId="0" fontId="26" fillId="2" borderId="5" xfId="4" applyFont="1" applyFill="1" applyBorder="1" applyAlignment="1">
      <alignment horizontal="center" vertical="center"/>
    </xf>
    <xf numFmtId="43" fontId="1" fillId="3" borderId="0" xfId="1" applyFont="1" applyFill="1"/>
    <xf numFmtId="165" fontId="8" fillId="3" borderId="9" xfId="4" applyNumberFormat="1" applyFont="1" applyFill="1" applyBorder="1"/>
    <xf numFmtId="165" fontId="8" fillId="3" borderId="8" xfId="4" applyNumberFormat="1" applyFont="1" applyFill="1" applyBorder="1"/>
    <xf numFmtId="165" fontId="10" fillId="3" borderId="9" xfId="4" applyNumberFormat="1" applyFont="1" applyFill="1" applyBorder="1"/>
    <xf numFmtId="43" fontId="10" fillId="0" borderId="9" xfId="1" applyFont="1" applyBorder="1"/>
    <xf numFmtId="43" fontId="10" fillId="0" borderId="9" xfId="1" applyFont="1" applyFill="1" applyBorder="1" applyProtection="1"/>
    <xf numFmtId="49" fontId="8" fillId="0" borderId="8" xfId="3" applyNumberFormat="1" applyFont="1" applyBorder="1" applyAlignment="1">
      <alignment horizontal="left"/>
    </xf>
    <xf numFmtId="49" fontId="10" fillId="0" borderId="8" xfId="3" applyNumberFormat="1" applyFont="1" applyBorder="1" applyAlignment="1">
      <alignment horizontal="left" indent="1"/>
    </xf>
    <xf numFmtId="43" fontId="8" fillId="0" borderId="8" xfId="1" applyFont="1" applyBorder="1"/>
    <xf numFmtId="43" fontId="8" fillId="0" borderId="9" xfId="1" applyFont="1" applyBorder="1"/>
    <xf numFmtId="49" fontId="8" fillId="0" borderId="8" xfId="3" applyNumberFormat="1" applyFont="1" applyBorder="1" applyAlignment="1">
      <alignment horizontal="left" indent="1"/>
    </xf>
    <xf numFmtId="49" fontId="10" fillId="3" borderId="8" xfId="4" applyNumberFormat="1" applyFont="1" applyFill="1" applyBorder="1" applyAlignment="1">
      <alignment horizontal="left" indent="2"/>
    </xf>
    <xf numFmtId="165" fontId="10" fillId="3" borderId="8" xfId="4" applyNumberFormat="1" applyFont="1" applyFill="1" applyBorder="1"/>
    <xf numFmtId="43" fontId="10" fillId="3" borderId="9" xfId="1" applyFont="1" applyFill="1" applyBorder="1"/>
    <xf numFmtId="49" fontId="10" fillId="3" borderId="8" xfId="3" applyNumberFormat="1" applyFont="1" applyFill="1" applyBorder="1" applyAlignment="1">
      <alignment horizontal="left" indent="5"/>
    </xf>
    <xf numFmtId="164" fontId="8" fillId="0" borderId="9" xfId="1" applyNumberFormat="1" applyFont="1" applyBorder="1"/>
    <xf numFmtId="164" fontId="10" fillId="0" borderId="9" xfId="1" applyNumberFormat="1" applyFont="1" applyBorder="1"/>
    <xf numFmtId="43" fontId="0" fillId="3" borderId="0" xfId="1" applyFont="1" applyFill="1"/>
    <xf numFmtId="165" fontId="12" fillId="0" borderId="8" xfId="4" applyNumberFormat="1" applyFont="1" applyBorder="1"/>
    <xf numFmtId="165" fontId="27" fillId="0" borderId="8" xfId="4" applyNumberFormat="1" applyFont="1" applyBorder="1"/>
    <xf numFmtId="165" fontId="27" fillId="3" borderId="8" xfId="4" applyNumberFormat="1" applyFont="1" applyFill="1" applyBorder="1"/>
    <xf numFmtId="49" fontId="10" fillId="3" borderId="8" xfId="3" applyNumberFormat="1" applyFont="1" applyFill="1" applyBorder="1" applyAlignment="1">
      <alignment horizontal="left" indent="2"/>
    </xf>
    <xf numFmtId="165" fontId="7" fillId="2" borderId="10" xfId="4" applyNumberFormat="1" applyFont="1" applyFill="1" applyBorder="1" applyAlignment="1">
      <alignment vertical="center"/>
    </xf>
    <xf numFmtId="165" fontId="8" fillId="0" borderId="0" xfId="4" applyNumberFormat="1" applyFont="1"/>
    <xf numFmtId="164" fontId="1" fillId="3" borderId="0" xfId="1" applyNumberFormat="1" applyFont="1" applyFill="1"/>
    <xf numFmtId="164" fontId="19" fillId="0" borderId="0" xfId="1" applyNumberFormat="1" applyFont="1" applyBorder="1"/>
    <xf numFmtId="164" fontId="29" fillId="0" borderId="0" xfId="1" applyNumberFormat="1" applyFont="1" applyFill="1" applyBorder="1"/>
    <xf numFmtId="164" fontId="19" fillId="0" borderId="0" xfId="1" applyNumberFormat="1" applyFont="1"/>
    <xf numFmtId="43" fontId="19" fillId="0" borderId="0" xfId="1" applyFont="1"/>
    <xf numFmtId="164" fontId="10" fillId="3" borderId="0" xfId="1" applyNumberFormat="1" applyFont="1" applyFill="1" applyAlignment="1">
      <alignment vertical="center"/>
    </xf>
    <xf numFmtId="43" fontId="0" fillId="0" borderId="0" xfId="1" applyFont="1"/>
    <xf numFmtId="165" fontId="7" fillId="2" borderId="11" xfId="4" applyNumberFormat="1" applyFont="1" applyFill="1" applyBorder="1" applyAlignment="1">
      <alignment vertical="center"/>
    </xf>
    <xf numFmtId="43" fontId="8" fillId="0" borderId="8" xfId="1" applyFont="1" applyBorder="1" applyAlignment="1">
      <alignment vertical="center"/>
    </xf>
    <xf numFmtId="165" fontId="8" fillId="0" borderId="8" xfId="4" applyNumberFormat="1" applyFont="1" applyBorder="1" applyAlignment="1">
      <alignment vertical="center"/>
    </xf>
    <xf numFmtId="165" fontId="12" fillId="0" borderId="12" xfId="4" applyNumberFormat="1" applyFont="1" applyBorder="1" applyAlignment="1">
      <alignment vertical="center"/>
    </xf>
    <xf numFmtId="165" fontId="7" fillId="2" borderId="12" xfId="4" applyNumberFormat="1" applyFont="1" applyFill="1" applyBorder="1" applyAlignment="1">
      <alignment vertical="center"/>
    </xf>
    <xf numFmtId="165" fontId="19" fillId="0" borderId="8" xfId="4" applyNumberFormat="1" applyFont="1" applyBorder="1"/>
    <xf numFmtId="43" fontId="10" fillId="0" borderId="8" xfId="1" applyFont="1" applyBorder="1"/>
    <xf numFmtId="49" fontId="10" fillId="0" borderId="8" xfId="4" applyNumberFormat="1" applyFont="1" applyBorder="1" applyAlignment="1">
      <alignment horizontal="left" indent="5"/>
    </xf>
    <xf numFmtId="164" fontId="31" fillId="3" borderId="0" xfId="1" applyNumberFormat="1" applyFont="1" applyFill="1" applyAlignment="1">
      <alignment vertical="center"/>
    </xf>
    <xf numFmtId="164" fontId="32" fillId="0" borderId="0" xfId="1" applyNumberFormat="1" applyFont="1"/>
    <xf numFmtId="43" fontId="32" fillId="0" borderId="0" xfId="1" applyFont="1"/>
    <xf numFmtId="164" fontId="0" fillId="3" borderId="0" xfId="1" applyNumberFormat="1" applyFont="1" applyFill="1"/>
    <xf numFmtId="165" fontId="12" fillId="0" borderId="1" xfId="4" applyNumberFormat="1" applyFont="1" applyBorder="1" applyAlignment="1">
      <alignment vertical="center"/>
    </xf>
    <xf numFmtId="165" fontId="7" fillId="2" borderId="15" xfId="4" applyNumberFormat="1" applyFont="1" applyFill="1" applyBorder="1" applyAlignment="1">
      <alignment vertical="center"/>
    </xf>
    <xf numFmtId="164" fontId="8" fillId="0" borderId="8" xfId="1" applyNumberFormat="1" applyFont="1" applyFill="1" applyBorder="1" applyProtection="1"/>
    <xf numFmtId="164" fontId="10" fillId="0" borderId="8" xfId="1" applyNumberFormat="1" applyFont="1" applyFill="1" applyBorder="1"/>
    <xf numFmtId="49" fontId="10" fillId="0" borderId="8" xfId="4" applyNumberFormat="1" applyFont="1" applyBorder="1" applyAlignment="1">
      <alignment horizontal="left" indent="3"/>
    </xf>
    <xf numFmtId="165" fontId="8" fillId="0" borderId="17" xfId="3" applyNumberFormat="1" applyFont="1" applyBorder="1"/>
    <xf numFmtId="0" fontId="3" fillId="0" borderId="0" xfId="2" applyFont="1" applyAlignment="1">
      <alignment horizontal="center"/>
    </xf>
    <xf numFmtId="169" fontId="1" fillId="0" borderId="0" xfId="2" applyNumberFormat="1"/>
    <xf numFmtId="170" fontId="19" fillId="0" borderId="0" xfId="2" applyNumberFormat="1" applyFont="1"/>
    <xf numFmtId="171" fontId="19" fillId="0" borderId="0" xfId="1" applyNumberFormat="1" applyFont="1" applyFill="1" applyBorder="1"/>
    <xf numFmtId="0" fontId="7" fillId="2" borderId="1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 applyProtection="1">
      <alignment horizontal="center" vertical="center" wrapText="1"/>
    </xf>
    <xf numFmtId="164" fontId="7" fillId="2" borderId="4" xfId="1" applyNumberFormat="1" applyFont="1" applyFill="1" applyBorder="1" applyAlignment="1" applyProtection="1">
      <alignment horizontal="center" vertical="center" wrapText="1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165" fontId="17" fillId="0" borderId="0" xfId="2" applyNumberFormat="1" applyFont="1"/>
    <xf numFmtId="49" fontId="21" fillId="0" borderId="0" xfId="2" applyNumberFormat="1" applyFont="1"/>
    <xf numFmtId="0" fontId="34" fillId="0" borderId="0" xfId="2" applyFont="1"/>
    <xf numFmtId="0" fontId="25" fillId="0" borderId="0" xfId="2" applyFont="1"/>
    <xf numFmtId="167" fontId="19" fillId="0" borderId="0" xfId="2" applyNumberFormat="1" applyFont="1"/>
    <xf numFmtId="0" fontId="10" fillId="0" borderId="0" xfId="2" applyFont="1"/>
    <xf numFmtId="0" fontId="1" fillId="3" borderId="0" xfId="2" applyFill="1"/>
    <xf numFmtId="0" fontId="25" fillId="3" borderId="0" xfId="2" applyFont="1" applyFill="1"/>
    <xf numFmtId="0" fontId="7" fillId="2" borderId="8" xfId="2" applyFont="1" applyFill="1" applyBorder="1" applyAlignment="1">
      <alignment horizontal="center" vertical="center"/>
    </xf>
    <xf numFmtId="0" fontId="12" fillId="0" borderId="7" xfId="2" applyFont="1" applyBorder="1" applyAlignment="1">
      <alignment horizontal="left" vertical="center"/>
    </xf>
    <xf numFmtId="165" fontId="1" fillId="3" borderId="0" xfId="2" applyNumberFormat="1" applyFill="1"/>
    <xf numFmtId="49" fontId="8" fillId="0" borderId="8" xfId="2" applyNumberFormat="1" applyFont="1" applyBorder="1"/>
    <xf numFmtId="169" fontId="1" fillId="3" borderId="0" xfId="2" applyNumberFormat="1" applyFill="1"/>
    <xf numFmtId="49" fontId="8" fillId="0" borderId="8" xfId="2" applyNumberFormat="1" applyFont="1" applyBorder="1" applyAlignment="1">
      <alignment horizontal="left" indent="1"/>
    </xf>
    <xf numFmtId="0" fontId="10" fillId="0" borderId="8" xfId="2" applyFont="1" applyBorder="1" applyAlignment="1">
      <alignment horizontal="left" indent="2"/>
    </xf>
    <xf numFmtId="0" fontId="10" fillId="3" borderId="8" xfId="2" applyFont="1" applyFill="1" applyBorder="1" applyAlignment="1">
      <alignment horizontal="left" indent="2"/>
    </xf>
    <xf numFmtId="49" fontId="8" fillId="0" borderId="8" xfId="2" applyNumberFormat="1" applyFont="1" applyBorder="1" applyAlignment="1">
      <alignment horizontal="left" indent="2"/>
    </xf>
    <xf numFmtId="165" fontId="10" fillId="0" borderId="8" xfId="2" applyNumberFormat="1" applyFont="1" applyBorder="1" applyAlignment="1">
      <alignment horizontal="left" indent="4"/>
    </xf>
    <xf numFmtId="49" fontId="8" fillId="0" borderId="8" xfId="2" applyNumberFormat="1" applyFont="1" applyBorder="1" applyAlignment="1">
      <alignment horizontal="left"/>
    </xf>
    <xf numFmtId="49" fontId="8" fillId="0" borderId="8" xfId="2" applyNumberFormat="1" applyFont="1" applyBorder="1" applyAlignment="1">
      <alignment horizontal="left" indent="3"/>
    </xf>
    <xf numFmtId="49" fontId="10" fillId="3" borderId="8" xfId="2" applyNumberFormat="1" applyFont="1" applyFill="1" applyBorder="1" applyAlignment="1">
      <alignment horizontal="left" indent="4"/>
    </xf>
    <xf numFmtId="49" fontId="8" fillId="3" borderId="8" xfId="2" applyNumberFormat="1" applyFont="1" applyFill="1" applyBorder="1" applyAlignment="1">
      <alignment horizontal="left" indent="3"/>
    </xf>
    <xf numFmtId="49" fontId="8" fillId="3" borderId="8" xfId="2" applyNumberFormat="1" applyFont="1" applyFill="1" applyBorder="1" applyAlignment="1">
      <alignment horizontal="left"/>
    </xf>
    <xf numFmtId="49" fontId="8" fillId="3" borderId="8" xfId="2" applyNumberFormat="1" applyFont="1" applyFill="1" applyBorder="1"/>
    <xf numFmtId="49" fontId="8" fillId="3" borderId="8" xfId="2" applyNumberFormat="1" applyFont="1" applyFill="1" applyBorder="1" applyAlignment="1">
      <alignment horizontal="left" vertical="center" indent="1"/>
    </xf>
    <xf numFmtId="49" fontId="10" fillId="3" borderId="8" xfId="2" applyNumberFormat="1" applyFont="1" applyFill="1" applyBorder="1" applyAlignment="1">
      <alignment horizontal="left" indent="2"/>
    </xf>
    <xf numFmtId="49" fontId="8" fillId="3" borderId="8" xfId="2" applyNumberFormat="1" applyFont="1" applyFill="1" applyBorder="1" applyAlignment="1">
      <alignment horizontal="left" indent="1"/>
    </xf>
    <xf numFmtId="165" fontId="19" fillId="0" borderId="8" xfId="2" applyNumberFormat="1" applyFont="1" applyBorder="1"/>
    <xf numFmtId="165" fontId="12" fillId="0" borderId="8" xfId="2" applyNumberFormat="1" applyFont="1" applyBorder="1"/>
    <xf numFmtId="49" fontId="27" fillId="3" borderId="8" xfId="2" applyNumberFormat="1" applyFont="1" applyFill="1" applyBorder="1" applyAlignment="1">
      <alignment horizontal="left" indent="1"/>
    </xf>
    <xf numFmtId="49" fontId="10" fillId="0" borderId="8" xfId="2" applyNumberFormat="1" applyFont="1" applyBorder="1" applyAlignment="1">
      <alignment horizontal="left" indent="1"/>
    </xf>
    <xf numFmtId="49" fontId="7" fillId="2" borderId="5" xfId="2" applyNumberFormat="1" applyFont="1" applyFill="1" applyBorder="1" applyAlignment="1">
      <alignment horizontal="left" vertical="center"/>
    </xf>
    <xf numFmtId="168" fontId="1" fillId="3" borderId="0" xfId="2" applyNumberFormat="1" applyFill="1"/>
    <xf numFmtId="165" fontId="10" fillId="0" borderId="0" xfId="2" applyNumberFormat="1" applyFont="1"/>
    <xf numFmtId="165" fontId="10" fillId="3" borderId="0" xfId="2" applyNumberFormat="1" applyFont="1" applyFill="1"/>
    <xf numFmtId="0" fontId="19" fillId="0" borderId="0" xfId="2" applyFont="1" applyAlignment="1">
      <alignment horizontal="center"/>
    </xf>
    <xf numFmtId="165" fontId="30" fillId="0" borderId="0" xfId="2" applyNumberFormat="1" applyFont="1"/>
    <xf numFmtId="165" fontId="30" fillId="3" borderId="0" xfId="2" applyNumberFormat="1" applyFont="1" applyFill="1"/>
    <xf numFmtId="165" fontId="12" fillId="0" borderId="0" xfId="2" applyNumberFormat="1" applyFont="1"/>
    <xf numFmtId="165" fontId="19" fillId="3" borderId="0" xfId="2" applyNumberFormat="1" applyFont="1" applyFill="1"/>
    <xf numFmtId="43" fontId="19" fillId="0" borderId="0" xfId="2" applyNumberFormat="1" applyFont="1"/>
    <xf numFmtId="0" fontId="19" fillId="3" borderId="0" xfId="2" applyFont="1" applyFill="1"/>
    <xf numFmtId="164" fontId="19" fillId="0" borderId="0" xfId="2" applyNumberFormat="1" applyFont="1"/>
    <xf numFmtId="168" fontId="19" fillId="0" borderId="0" xfId="2" applyNumberFormat="1" applyFont="1"/>
    <xf numFmtId="0" fontId="4" fillId="3" borderId="0" xfId="2" applyFont="1" applyFill="1"/>
    <xf numFmtId="0" fontId="7" fillId="2" borderId="15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14" xfId="2" applyFont="1" applyFill="1" applyBorder="1" applyAlignment="1">
      <alignment horizontal="center" vertical="center"/>
    </xf>
    <xf numFmtId="0" fontId="8" fillId="0" borderId="7" xfId="2" applyFont="1" applyBorder="1" applyAlignment="1">
      <alignment horizontal="left" vertical="center"/>
    </xf>
    <xf numFmtId="49" fontId="12" fillId="0" borderId="8" xfId="2" applyNumberFormat="1" applyFont="1" applyBorder="1" applyAlignment="1">
      <alignment horizontal="left" indent="3"/>
    </xf>
    <xf numFmtId="49" fontId="10" fillId="0" borderId="8" xfId="2" applyNumberFormat="1" applyFont="1" applyBorder="1" applyAlignment="1">
      <alignment horizontal="left" indent="3"/>
    </xf>
    <xf numFmtId="49" fontId="7" fillId="2" borderId="2" xfId="2" applyNumberFormat="1" applyFont="1" applyFill="1" applyBorder="1" applyAlignment="1">
      <alignment vertical="center"/>
    </xf>
    <xf numFmtId="49" fontId="8" fillId="0" borderId="8" xfId="2" applyNumberFormat="1" applyFont="1" applyBorder="1" applyAlignment="1">
      <alignment horizontal="left" vertical="center" wrapText="1"/>
    </xf>
    <xf numFmtId="49" fontId="7" fillId="2" borderId="16" xfId="2" applyNumberFormat="1" applyFont="1" applyFill="1" applyBorder="1" applyAlignment="1">
      <alignment vertical="center"/>
    </xf>
    <xf numFmtId="165" fontId="10" fillId="0" borderId="0" xfId="2" applyNumberFormat="1" applyFont="1" applyAlignment="1">
      <alignment vertical="center"/>
    </xf>
    <xf numFmtId="165" fontId="10" fillId="3" borderId="0" xfId="2" applyNumberFormat="1" applyFont="1" applyFill="1" applyAlignment="1">
      <alignment vertical="center"/>
    </xf>
    <xf numFmtId="165" fontId="31" fillId="3" borderId="0" xfId="2" applyNumberFormat="1" applyFont="1" applyFill="1" applyAlignment="1">
      <alignment vertical="center"/>
    </xf>
    <xf numFmtId="164" fontId="29" fillId="3" borderId="0" xfId="2" applyNumberFormat="1" applyFont="1" applyFill="1"/>
    <xf numFmtId="165" fontId="31" fillId="0" borderId="0" xfId="2" applyNumberFormat="1" applyFont="1"/>
    <xf numFmtId="0" fontId="29" fillId="0" borderId="0" xfId="2" applyFont="1"/>
    <xf numFmtId="165" fontId="29" fillId="0" borderId="0" xfId="2" applyNumberFormat="1" applyFont="1"/>
    <xf numFmtId="165" fontId="31" fillId="0" borderId="0" xfId="2" applyNumberFormat="1" applyFont="1" applyAlignment="1">
      <alignment vertical="center"/>
    </xf>
    <xf numFmtId="0" fontId="7" fillId="2" borderId="8" xfId="2" applyFont="1" applyFill="1" applyBorder="1" applyAlignment="1">
      <alignment horizontal="center" vertical="center" wrapText="1"/>
    </xf>
    <xf numFmtId="0" fontId="8" fillId="0" borderId="13" xfId="2" applyFont="1" applyBorder="1" applyAlignment="1">
      <alignment horizontal="left" vertical="center"/>
    </xf>
    <xf numFmtId="49" fontId="12" fillId="0" borderId="8" xfId="2" applyNumberFormat="1" applyFont="1" applyBorder="1" applyAlignment="1">
      <alignment horizontal="left" indent="4"/>
    </xf>
    <xf numFmtId="49" fontId="10" fillId="0" borderId="8" xfId="2" applyNumberFormat="1" applyFont="1" applyBorder="1" applyAlignment="1">
      <alignment horizontal="left" indent="4"/>
    </xf>
    <xf numFmtId="49" fontId="10" fillId="0" borderId="8" xfId="2" applyNumberFormat="1" applyFont="1" applyBorder="1" applyAlignment="1">
      <alignment horizontal="left" indent="5"/>
    </xf>
    <xf numFmtId="49" fontId="7" fillId="2" borderId="11" xfId="2" applyNumberFormat="1" applyFont="1" applyFill="1" applyBorder="1" applyAlignment="1">
      <alignment vertical="center"/>
    </xf>
    <xf numFmtId="167" fontId="10" fillId="0" borderId="0" xfId="2" applyNumberFormat="1" applyFont="1" applyAlignment="1">
      <alignment vertical="center"/>
    </xf>
    <xf numFmtId="167" fontId="10" fillId="3" borderId="0" xfId="2" applyNumberFormat="1" applyFont="1" applyFill="1" applyAlignment="1">
      <alignment vertical="center"/>
    </xf>
    <xf numFmtId="166" fontId="10" fillId="3" borderId="0" xfId="1" applyNumberFormat="1" applyFont="1" applyFill="1" applyAlignment="1">
      <alignment vertical="center"/>
    </xf>
  </cellXfs>
  <cellStyles count="10">
    <cellStyle name="Hipervínculo" xfId="7" builtinId="8"/>
    <cellStyle name="Millares" xfId="1" builtinId="3"/>
    <cellStyle name="Normal" xfId="0" builtinId="0"/>
    <cellStyle name="Normal 10 2" xfId="2" xr:uid="{1AAB2135-40A5-4A96-8581-845D50BC5C77}"/>
    <cellStyle name="Normal 2" xfId="9" xr:uid="{398C03AA-812A-4220-97AA-2281392C27FE}"/>
    <cellStyle name="Normal 2 2 2 2" xfId="3" xr:uid="{B5DDA088-C611-4D65-9C86-4F0E8555CD57}"/>
    <cellStyle name="Normal 3 6" xfId="6" xr:uid="{4A937186-29B1-4766-9653-6961CC52BAEB}"/>
    <cellStyle name="Normal_COMPARACION 2002-2001 2" xfId="4" xr:uid="{F3BD7B66-B8C3-46A4-A0E4-22F92E079D34}"/>
    <cellStyle name="Normal_Hoja4" xfId="5" xr:uid="{8BFC5208-623D-4CD6-990C-BC09279F9AE0}"/>
    <cellStyle name="Normal_Hoja6" xfId="8" xr:uid="{386E911A-037A-464D-8236-94B5B4E3EB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externalLink" Target="externalLinks/externalLink35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42" Type="http://schemas.openxmlformats.org/officeDocument/2006/relationships/externalLink" Target="externalLinks/externalLink38.xml"/><Relationship Id="rId47" Type="http://schemas.openxmlformats.org/officeDocument/2006/relationships/styles" Target="styles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5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externalLink" Target="externalLinks/externalLink39.xml"/><Relationship Id="rId48" Type="http://schemas.openxmlformats.org/officeDocument/2006/relationships/sharedStrings" Target="sharedStrings.xml"/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theme" Target="theme/theme1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Sector%20Files/DR%20Fiscal%20File%20Update%2006-26-200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l_pf\mis%20document\documentos%20de%20trabajo\ARCHIVOS%20DE%20TRABAJO%20DE%20%20EXCEL\SEMANALES\TASAINT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DSAtblEmily02-0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Users/fbaez/AppData/Local/Microsoft/Windows/INetCache/Content.Outlook/HTMLJ493/Marco%20Macro%20Commoditties%20-%20Fixed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1996100\Desktop\My%20Documents\Archivos%20de%20Excel\Archivo%20Monetario%204%20de%20ener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ARCHIVOS%20VARIOS%20IPC\BOLETIN\BOLETIN05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Users/fperez/Desktop/2022/PRESUPUESTO%202023/SEPTIEMBRE/Copia%20de%20Proyeccion%20Ingresos%20CUT%202023%20-%202026%20Envio%20a%20Presupuesto%20AL%2012%20Agosto%202022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fsadfs1\Estudios%20Economicos\Users\irodriguez\AppData\Local\Microsoft\Windows\INetCache\Content.Outlook\VK55HVD4\REC16-04-2021.xlsx" TargetMode="External"/></Relationships>
</file>

<file path=xl/externalLinks/_rels/externalLink4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baez\AppData\Local\Microsoft\Windows\INetCache\Content.Outlook\G4EL3B2T\Ingresos%20Enero-Mayo%202026_I.xlsb" TargetMode="External"/><Relationship Id="rId1" Type="http://schemas.openxmlformats.org/officeDocument/2006/relationships/externalLinkPath" Target="file:///C:\Users\sabaez\AppData\Local\Microsoft\Windows\INetCache\Content.Outlook\G4EL3B2T\Ingresos%20Enero-Mayo%202026_I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  <sheetName val="in_out"/>
      <sheetName val="Input from HUB"/>
      <sheetName val="M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  <sheetName val="EDSSARMRED97"/>
      <sheetName val="ĨĨ_x0018__x0018_COM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  <sheetName val="A 11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M1" t="str">
            <v>Ajustes ad hoc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definedNames>
      <definedName name="[Macros Import].qbop"/>
    </defined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INT2"/>
      <sheetName val="shared data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sheetDataSet>
      <sheetData sheetId="0" refreshError="1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1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1"/>
      <sheetName val="Table10"/>
      <sheetName val="HIPCAss"/>
      <sheetName val="AssumpE"/>
      <sheetName val="Debtserv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asd" sheetId="49"/>
      <definedName name="OnShow" sheetId="49"/>
      <definedName name="spnf" sheetId="49"/>
      <definedName name="will" sheetId="4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as cuantitativas"/>
      <sheetName val="Seguimientos"/>
      <sheetName val="money"/>
      <sheetName val="créditocons"/>
      <sheetName val="QF_BCRD"/>
      <sheetName val="QF_losses FMI"/>
      <sheetName val="cuadro baseQf)"/>
      <sheetName val="cuadro baseQf) (2)"/>
      <sheetName val="cable 1"/>
      <sheetName val="Escenario Base"/>
      <sheetName val="Q-F Base"/>
      <sheetName val="Escenario Alternativo"/>
      <sheetName val="Q-F Alternativo"/>
      <sheetName val="Seasonal Factors"/>
      <sheetName val="Supuestos Macro (3)"/>
      <sheetName val="Cable 2"/>
      <sheetName val="Sheet1"/>
      <sheetName val="Supuestos 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presas Publicas detalle"/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QEDS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>
        <row r="9">
          <cell r="G9">
            <v>1731980334.0385709</v>
          </cell>
        </row>
      </sheetData>
      <sheetData sheetId="2"/>
      <sheetData sheetId="3">
        <row r="1">
          <cell r="B1" t="str">
            <v>Cod.Fuente Especifica</v>
          </cell>
        </row>
      </sheetData>
      <sheetData sheetId="4">
        <row r="1">
          <cell r="B1" t="str">
            <v>Cod.Fuente Especifica</v>
          </cell>
        </row>
      </sheetData>
      <sheetData sheetId="5">
        <row r="1">
          <cell r="A1" t="str">
            <v>Cod.Fuente Especifica</v>
          </cell>
          <cell r="B1" t="str">
            <v>Fuente Especifica</v>
          </cell>
          <cell r="C1" t="str">
            <v>Valor Inicial</v>
          </cell>
          <cell r="D1" t="str">
            <v>Pres. Vigente Aprobado</v>
          </cell>
          <cell r="E1" t="str">
            <v>Percibido Aprobado</v>
          </cell>
        </row>
        <row r="2">
          <cell r="A2" t="str">
            <v>2076</v>
          </cell>
          <cell r="B2" t="str">
            <v>RECURSOS DE CAPTACION DIRECTA DEL MINISTERIO DE MEDIO AMB. DECRETO 222-06</v>
          </cell>
          <cell r="C2">
            <v>668335267</v>
          </cell>
          <cell r="D2">
            <v>668335267</v>
          </cell>
          <cell r="E2">
            <v>487512216.14999998</v>
          </cell>
        </row>
        <row r="3">
          <cell r="A3" t="str">
            <v>2077</v>
          </cell>
          <cell r="B3" t="str">
            <v>RECURSOS DE CAPTACION DIRECTA DEL MINISTERIO DE EDUCACION SUPERIOR LEY 139-01</v>
          </cell>
          <cell r="C3">
            <v>28880596</v>
          </cell>
          <cell r="D3">
            <v>61226863.859999999</v>
          </cell>
          <cell r="E3">
            <v>30949641.510000002</v>
          </cell>
        </row>
        <row r="4">
          <cell r="A4" t="str">
            <v>2078</v>
          </cell>
          <cell r="B4" t="str">
            <v>RECURSOS DE CAPTACION DIRECTA DEL MINISTERIO DE INTERIOR Y POLICIA LEY 80-99 RESOLUCION 02-06</v>
          </cell>
          <cell r="C4">
            <v>230862278</v>
          </cell>
          <cell r="D4">
            <v>179891158</v>
          </cell>
          <cell r="E4">
            <v>142776160.46000001</v>
          </cell>
        </row>
        <row r="5">
          <cell r="A5" t="str">
            <v>2079</v>
          </cell>
          <cell r="B5" t="str">
            <v>RECURSOS DE CAPTACION DIRECTA DE LOS COMEDORES ECONOMICO LEY 856</v>
          </cell>
          <cell r="C5">
            <v>89945578</v>
          </cell>
          <cell r="D5">
            <v>359782312</v>
          </cell>
          <cell r="E5">
            <v>279608136.26999998</v>
          </cell>
        </row>
        <row r="6">
          <cell r="A6" t="str">
            <v>2080</v>
          </cell>
          <cell r="B6" t="str">
            <v>RECURSOS DE CAPTACION DIRECTA DE LA DIRECCION GENERAL DE MIGRACION LEY 285-04</v>
          </cell>
          <cell r="C6">
            <v>870202116</v>
          </cell>
          <cell r="D6">
            <v>1305303173.8199999</v>
          </cell>
          <cell r="E6">
            <v>954119051.46000004</v>
          </cell>
          <cell r="F6">
            <v>112249300.17176472</v>
          </cell>
        </row>
        <row r="7">
          <cell r="A7" t="str">
            <v>2081</v>
          </cell>
          <cell r="B7" t="str">
            <v>RECURSOS DE CAPTACION DIRECTA DE LA POLICIA NACIONAL LEY 96-04</v>
          </cell>
          <cell r="C7">
            <v>27866639</v>
          </cell>
          <cell r="D7">
            <v>39013296.68</v>
          </cell>
          <cell r="E7">
            <v>26598873.75</v>
          </cell>
          <cell r="F7">
            <v>1346991602.0611765</v>
          </cell>
        </row>
        <row r="8">
          <cell r="A8" t="str">
            <v>2082</v>
          </cell>
          <cell r="B8" t="str">
            <v>RECURSOS DE CAPTACION DIRECTA DEL MINISTERIO DE INDUSTRIA  Y COMERCIO LEY 290-66</v>
          </cell>
          <cell r="C8">
            <v>1885264242</v>
          </cell>
          <cell r="D8">
            <v>1319684968</v>
          </cell>
          <cell r="E8">
            <v>1022353996.5599999</v>
          </cell>
        </row>
        <row r="9">
          <cell r="A9" t="str">
            <v>2083</v>
          </cell>
          <cell r="B9" t="str">
            <v>RECURSOS DE CAPTACION DIRECTA DE LA DIRECCION GENERAL DE MINERIA LEY 146-71</v>
          </cell>
          <cell r="C9">
            <v>18459099</v>
          </cell>
          <cell r="D9">
            <v>14995267</v>
          </cell>
          <cell r="E9">
            <v>2850800</v>
          </cell>
        </row>
        <row r="10">
          <cell r="A10" t="str">
            <v>2084</v>
          </cell>
          <cell r="B10" t="str">
            <v>RECURSOS DE CAPTACION DIRECTA DEL MINISTERIO DE HACIENDA .</v>
          </cell>
          <cell r="C10">
            <v>288551418</v>
          </cell>
          <cell r="D10">
            <v>230841134</v>
          </cell>
          <cell r="E10">
            <v>182595367.66999999</v>
          </cell>
        </row>
        <row r="11">
          <cell r="A11" t="str">
            <v>2085</v>
          </cell>
          <cell r="B11" t="str">
            <v>RECURSOS DE CAPTACION DIRECTA DE LA DIRECCION GENERAL DE BIENES NACIONALES LEY 1832-1948</v>
          </cell>
          <cell r="C11">
            <v>48409832</v>
          </cell>
          <cell r="D11">
            <v>58091798</v>
          </cell>
          <cell r="E11">
            <v>44433692.229999997</v>
          </cell>
        </row>
        <row r="12">
          <cell r="A12" t="str">
            <v>2086</v>
          </cell>
          <cell r="B12" t="str">
            <v>RECURSOS DE CAPTACION DIRECTA DE CATASTRO NACIONAL LEY 317-68</v>
          </cell>
          <cell r="C12">
            <v>11598966</v>
          </cell>
          <cell r="D12">
            <v>13918759</v>
          </cell>
          <cell r="E12">
            <v>13450100</v>
          </cell>
        </row>
        <row r="13">
          <cell r="A13" t="str">
            <v>2087</v>
          </cell>
          <cell r="B13" t="str">
            <v>RECURSOS DE CAPTACION DIRECTA DE LA DIRECCION GENERAL DE PASAPORTES LEY 144-99</v>
          </cell>
          <cell r="C13">
            <v>343866015</v>
          </cell>
          <cell r="D13">
            <v>378252617</v>
          </cell>
          <cell r="E13">
            <v>246755282.59999999</v>
          </cell>
        </row>
        <row r="14">
          <cell r="A14" t="str">
            <v>2088</v>
          </cell>
          <cell r="B14" t="str">
            <v>RECURSOS DE CAPTACION DIRECTA DEL MINISTERIO DE EDUCACION</v>
          </cell>
          <cell r="C14">
            <v>183609968</v>
          </cell>
          <cell r="D14">
            <v>33049794</v>
          </cell>
          <cell r="E14">
            <v>18045419.75</v>
          </cell>
        </row>
        <row r="15">
          <cell r="A15" t="str">
            <v>2089</v>
          </cell>
          <cell r="B15" t="str">
            <v>RECURSOS DE CAPTACION DIRECTA DEL MINISTERIO DE SALUD PUBLICA (DIRECCION FINANCIERA)</v>
          </cell>
          <cell r="C15">
            <v>720016524</v>
          </cell>
          <cell r="D15">
            <v>-648014844.83000004</v>
          </cell>
          <cell r="E15">
            <v>18654697.129999999</v>
          </cell>
        </row>
        <row r="16">
          <cell r="A16" t="str">
            <v>2090</v>
          </cell>
          <cell r="B16" t="str">
            <v>RECURSOS DE CAPTACION DIRECTA DEL MINISTERIO DE TURISMO LEY 541-84</v>
          </cell>
          <cell r="C16">
            <v>337338931</v>
          </cell>
          <cell r="D16">
            <v>-1.63</v>
          </cell>
          <cell r="E16">
            <v>67011452</v>
          </cell>
        </row>
        <row r="17">
          <cell r="A17" t="str">
            <v>2091</v>
          </cell>
          <cell r="B17" t="str">
            <v>RECURSOS DE CAPTACION DIRECTA DE LA COMISION EJECUTIVA DE INFRAESTRUCTURA DE ZONAS TURISTICA (CEIZTUR) DECRETO 655-08</v>
          </cell>
          <cell r="C17">
            <v>1913188336</v>
          </cell>
          <cell r="D17">
            <v>1345271466.6800001</v>
          </cell>
          <cell r="E17">
            <v>1211547570.6099999</v>
          </cell>
          <cell r="F17">
            <v>1615396760.8133333</v>
          </cell>
        </row>
        <row r="18">
          <cell r="A18" t="str">
            <v>2092</v>
          </cell>
          <cell r="B18" t="str">
            <v>RECURSOS DE CAPTACION DIRECTA DEL PROGRAMA ESCENCIALES (PROMESE CAL) DECRECTO 308-97</v>
          </cell>
          <cell r="C18">
            <v>222031969</v>
          </cell>
          <cell r="D18">
            <v>315285393.38999999</v>
          </cell>
          <cell r="E18">
            <v>185432304.19</v>
          </cell>
        </row>
        <row r="19">
          <cell r="A19" t="str">
            <v>2093</v>
          </cell>
          <cell r="B19" t="str">
            <v>RECURSOS DE CAPTACION DIRECTA DE LA FUERZA AEREAS DOMINICANA LEY 873-78 DECRECTO 655-08</v>
          </cell>
          <cell r="C19">
            <v>1472537381</v>
          </cell>
          <cell r="D19">
            <v>515025260</v>
          </cell>
          <cell r="E19">
            <v>412533185.72000003</v>
          </cell>
        </row>
        <row r="20">
          <cell r="A20" t="str">
            <v>2095</v>
          </cell>
          <cell r="B20" t="str">
            <v>RECURSOS DE CAPTACION DIRECTA DE LA DIRECCION GENERAL DE GANADERIA LEY 180-01</v>
          </cell>
          <cell r="C20">
            <v>0</v>
          </cell>
          <cell r="D20">
            <v>0</v>
          </cell>
          <cell r="E20">
            <v>3000</v>
          </cell>
        </row>
        <row r="21">
          <cell r="A21" t="str">
            <v>2096</v>
          </cell>
          <cell r="B21" t="str">
            <v>RECURSOS DE CAPTACION DIRECTA DEL MINISTERIO DE DEPORTES DECRETO 250-99</v>
          </cell>
          <cell r="C21">
            <v>12465857</v>
          </cell>
          <cell r="D21">
            <v>14959029</v>
          </cell>
          <cell r="E21">
            <v>12437145.810000001</v>
          </cell>
        </row>
        <row r="22">
          <cell r="A22" t="str">
            <v>2097</v>
          </cell>
          <cell r="B22" t="str">
            <v>RECURSOS DE CAPTACION DIRECTA DEL MINISTERIO DE TRABAJO</v>
          </cell>
          <cell r="C22">
            <v>89679911</v>
          </cell>
          <cell r="D22">
            <v>108512693</v>
          </cell>
          <cell r="E22">
            <v>63093362.460000001</v>
          </cell>
        </row>
        <row r="23">
          <cell r="A23" t="str">
            <v>2098</v>
          </cell>
          <cell r="B23" t="str">
            <v>RECURSOS DE CAPTACION DIRECTA DE LA OFICINA METROPOLITANA DE SERVICIOS DE AUTOBUSES DECRETO 448-97</v>
          </cell>
          <cell r="C23">
            <v>164513124</v>
          </cell>
          <cell r="D23">
            <v>309284673</v>
          </cell>
          <cell r="E23">
            <v>169009630.81</v>
          </cell>
          <cell r="F23">
            <v>18778847.86777778</v>
          </cell>
          <cell r="G23">
            <v>225346174.41333336</v>
          </cell>
        </row>
        <row r="24">
          <cell r="A24" t="str">
            <v>2099</v>
          </cell>
          <cell r="B24" t="str">
            <v>RECURSOS DE CAPTACION DIRECTA DE LA PROCURADURIA GENERAL DE REPUBLICA</v>
          </cell>
          <cell r="C24">
            <v>605942311</v>
          </cell>
          <cell r="D24">
            <v>1812554251.21</v>
          </cell>
          <cell r="E24">
            <v>1281646506.78</v>
          </cell>
          <cell r="F24">
            <v>160205813.3475</v>
          </cell>
        </row>
        <row r="25">
          <cell r="A25" t="str">
            <v>2100</v>
          </cell>
          <cell r="B25" t="str">
            <v>RECURSOS DE CAPTACION DIRECTA DEL CENTRO DE CAPACITACION EN POLITICA Y GESTION FISCAL (CAPGEFI) DECRETO 1846-80</v>
          </cell>
          <cell r="C25">
            <v>10561511</v>
          </cell>
          <cell r="D25">
            <v>9747661</v>
          </cell>
          <cell r="E25">
            <v>7650360.2199999997</v>
          </cell>
          <cell r="F25">
            <v>1922469760.1700001</v>
          </cell>
        </row>
        <row r="26">
          <cell r="A26" t="str">
            <v>2102</v>
          </cell>
          <cell r="B26" t="str">
            <v>RECURSOS DE CAPTACION DIRECTA DE LA OFICINA PARA EL REORDENAMIENTO DEL TRANSPORTE DECRETO 477-05</v>
          </cell>
          <cell r="C26">
            <v>1191968855</v>
          </cell>
          <cell r="D26">
            <v>1191968855</v>
          </cell>
          <cell r="E26">
            <v>851261620.37</v>
          </cell>
        </row>
        <row r="27">
          <cell r="A27" t="str">
            <v>2103</v>
          </cell>
          <cell r="B27" t="str">
            <v>RECURSOS DE CAPTACION DIRECTA DE LA OFICINA DE INGENIEROS SUPERVISORES DE OBRAS DEL ESTADO (OISOE) DECRETO</v>
          </cell>
          <cell r="C27">
            <v>1127887933</v>
          </cell>
          <cell r="D27">
            <v>525958901</v>
          </cell>
          <cell r="E27">
            <v>154763555.34999999</v>
          </cell>
        </row>
        <row r="28">
          <cell r="A28" t="str">
            <v>2104</v>
          </cell>
          <cell r="B28" t="str">
            <v>RECURSOS DE CAPTACIÓN DIRECTA DEL CUERPO ESPECIALIZADO EN SEGURIDAD AEROPORTUARIA (CESA)</v>
          </cell>
          <cell r="C28">
            <v>1050000000</v>
          </cell>
          <cell r="D28">
            <v>608241898</v>
          </cell>
          <cell r="E28">
            <v>481035962.95999998</v>
          </cell>
        </row>
        <row r="29">
          <cell r="A29" t="str">
            <v>2106</v>
          </cell>
          <cell r="B29" t="str">
            <v>RECURSOS DE CAPTACIÓN DIRECTA DEL INSTITUTO SALOME UREÑA</v>
          </cell>
          <cell r="C29">
            <v>3412341</v>
          </cell>
          <cell r="D29">
            <v>1706170</v>
          </cell>
          <cell r="E29">
            <v>1323526.25</v>
          </cell>
        </row>
        <row r="30">
          <cell r="A30" t="str">
            <v>2107</v>
          </cell>
          <cell r="B30" t="str">
            <v>RECURSOS DE CAPTACIÓN DIRECTA DEL INSTITUTO TECNOLÓGICO DE LAS AMÉRICAS (ITLA)</v>
          </cell>
          <cell r="C30">
            <v>229945871</v>
          </cell>
          <cell r="D30">
            <v>185316697.31</v>
          </cell>
          <cell r="E30">
            <v>132378388.14</v>
          </cell>
        </row>
        <row r="31">
          <cell r="A31" t="str">
            <v>2108</v>
          </cell>
          <cell r="B31" t="str">
            <v>RECURSOS DE CAPTACIÓN DIRECTA DEL MINISTERIO DE OBRAS PÚBLICAS Y COMUNICACIONES</v>
          </cell>
          <cell r="C31">
            <v>2059175970</v>
          </cell>
          <cell r="D31">
            <v>1842567526</v>
          </cell>
          <cell r="E31">
            <v>237719578.16999999</v>
          </cell>
        </row>
        <row r="32">
          <cell r="A32" t="str">
            <v>2109</v>
          </cell>
          <cell r="B32" t="str">
            <v>FONDO POR SUBASTAS PÚBLICAS DE IMPORTACIONES AGROPECUARIAS. (DECRETO 569-12)</v>
          </cell>
          <cell r="C32">
            <v>1745888182</v>
          </cell>
          <cell r="D32">
            <v>-1745888182</v>
          </cell>
          <cell r="E32">
            <v>0</v>
          </cell>
        </row>
        <row r="33">
          <cell r="A33" t="str">
            <v>2111</v>
          </cell>
          <cell r="B33" t="str">
            <v>RECURSOS DE CAPTACIÓN DIRECTA DE INSTITUTO NACIONAL DE LA AGUJA (INAGUJA)</v>
          </cell>
          <cell r="C33">
            <v>4863029</v>
          </cell>
          <cell r="D33">
            <v>63924057</v>
          </cell>
          <cell r="E33">
            <v>32314361.09</v>
          </cell>
        </row>
        <row r="34">
          <cell r="A34" t="str">
            <v>2112</v>
          </cell>
          <cell r="B34" t="str">
            <v>RECURSOS DE CAPTACIÓN DIRECTA DE LA ARMADA DE LA REPUBLICA</v>
          </cell>
          <cell r="C34">
            <v>0</v>
          </cell>
          <cell r="D34">
            <v>0</v>
          </cell>
          <cell r="E34">
            <v>56545618.740000002</v>
          </cell>
        </row>
        <row r="35">
          <cell r="A35" t="str">
            <v>2113</v>
          </cell>
          <cell r="B35" t="str">
            <v>RECURSOS DE CAPTACIÓN DIRECTA DEL  CUERPO ESPECIALIZADO DE SEGURIDAD PORTUARIA (CESEP)</v>
          </cell>
          <cell r="C35">
            <v>0</v>
          </cell>
          <cell r="D35">
            <v>0</v>
          </cell>
          <cell r="E35">
            <v>410381.75</v>
          </cell>
        </row>
        <row r="36">
          <cell r="A36" t="str">
            <v>2114</v>
          </cell>
          <cell r="B36" t="str">
            <v>RECURSOS DE CAPTACIÓN DIRECTA DE LA DIRECCION GENERAL DE ESCUELAS VOCACIONALES</v>
          </cell>
          <cell r="C36">
            <v>0</v>
          </cell>
          <cell r="D36">
            <v>2031450.5</v>
          </cell>
          <cell r="E36">
            <v>2142877.0499999998</v>
          </cell>
        </row>
        <row r="37">
          <cell r="A37" t="str">
            <v>2117</v>
          </cell>
          <cell r="B37" t="str">
            <v>RECURSOS DE CAPTACIÓN DIRECTA PARA EL FOMENTO Y DESARROLLO DEL GAS NATURAL EN EL PARQUE VEHICULAR</v>
          </cell>
          <cell r="C37">
            <v>247924743</v>
          </cell>
          <cell r="D37">
            <v>-188422805</v>
          </cell>
          <cell r="E37">
            <v>21164270.100000001</v>
          </cell>
        </row>
        <row r="39">
          <cell r="C39">
            <v>17905194793</v>
          </cell>
          <cell r="D39">
            <v>10932416556.99</v>
          </cell>
          <cell r="E39">
            <v>8852128094.1100006</v>
          </cell>
        </row>
      </sheetData>
      <sheetData sheetId="6"/>
      <sheetData sheetId="7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  <sheetName val="Growth&amp;Price Assump"/>
      <sheetName val="GeoBop.xls"/>
      <sheetName val="Prg-A"/>
      <sheetName val="Control"/>
      <sheetName val="A"/>
      <sheetName val="Resumen escenarios"/>
      <sheetName val="Combust. EIA "/>
      <sheetName val="2013-2020"/>
      <sheetName val="Combust. EIA (Con archivo MICM)"/>
      <sheetName val="Combust. EIA  +4"/>
      <sheetName val="Combust. EIA  +8"/>
      <sheetName val="Combust. EIA  +64"/>
      <sheetName val="Combust. EIA  USD100"/>
      <sheetName val="Main_Output_Table"/>
      <sheetName val="BoP_Sum_(comp)"/>
      <sheetName val="DS_after2001_(2)"/>
      <sheetName val="Chart1_DS"/>
      <sheetName val="A-II_3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DSA_output"/>
      <sheetName val="CY_BOT_CASHFLOW"/>
      <sheetName val="A_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POR COLECTURIA"/>
      <sheetName val="RESUMEN ACUM. CONCEPTO"/>
      <sheetName val="BCC"/>
    </sheetNames>
    <sheetDataSet>
      <sheetData sheetId="0">
        <row r="8">
          <cell r="C8" t="str">
            <v>16 DE ABRIL DEL 2021</v>
          </cell>
        </row>
      </sheetData>
      <sheetData sheetId="1"/>
      <sheetData sheetId="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anciero 2025-2026"/>
      <sheetName val="FINANCIERO (2026 Est. 2026)"/>
      <sheetName val="PP (2)"/>
      <sheetName val="PP"/>
      <sheetName val="PP (EST)"/>
      <sheetName val="DGII"/>
      <sheetName val="DGII (EST)"/>
      <sheetName val="DGA"/>
      <sheetName val="DGA (EST)"/>
      <sheetName val="TESORERIA "/>
      <sheetName val="TESORERIA (EST)"/>
      <sheetName val="cut presupuestaria"/>
      <sheetName val="2026 (REC)"/>
      <sheetName val="2026 (RESUMEN)"/>
      <sheetName val="2026 REC- EST "/>
      <sheetName val="2026 REC-EST RES"/>
    </sheetNames>
    <sheetDataSet>
      <sheetData sheetId="0"/>
      <sheetData sheetId="1"/>
      <sheetData sheetId="2"/>
      <sheetData sheetId="3"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94">
          <cell r="H94">
            <v>413.9</v>
          </cell>
        </row>
      </sheetData>
      <sheetData sheetId="4"/>
      <sheetData sheetId="5">
        <row r="62">
          <cell r="I62">
            <v>884.5</v>
          </cell>
          <cell r="J62">
            <v>937.8</v>
          </cell>
          <cell r="K62">
            <v>794.7</v>
          </cell>
          <cell r="L62">
            <v>995.5</v>
          </cell>
          <cell r="M62">
            <v>815.2</v>
          </cell>
        </row>
      </sheetData>
      <sheetData sheetId="6"/>
      <sheetData sheetId="7"/>
      <sheetData sheetId="8"/>
      <sheetData sheetId="9">
        <row r="21">
          <cell r="I21">
            <v>539.6</v>
          </cell>
          <cell r="J21">
            <v>817.5</v>
          </cell>
          <cell r="K21">
            <v>504.5</v>
          </cell>
          <cell r="L21">
            <v>1113</v>
          </cell>
          <cell r="M21">
            <v>545.9</v>
          </cell>
        </row>
        <row r="48"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1">
          <cell r="I51">
            <v>0.5</v>
          </cell>
          <cell r="J51">
            <v>0.6</v>
          </cell>
          <cell r="K51">
            <v>13.4</v>
          </cell>
          <cell r="L51">
            <v>39.5</v>
          </cell>
          <cell r="M51">
            <v>44</v>
          </cell>
        </row>
        <row r="52"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I53">
            <v>15.2</v>
          </cell>
          <cell r="J53">
            <v>477.3</v>
          </cell>
          <cell r="K53">
            <v>332.7</v>
          </cell>
          <cell r="L53">
            <v>0</v>
          </cell>
          <cell r="M53">
            <v>0</v>
          </cell>
        </row>
        <row r="60">
          <cell r="H60">
            <v>0</v>
          </cell>
          <cell r="I60">
            <v>0</v>
          </cell>
        </row>
        <row r="61">
          <cell r="H61">
            <v>0</v>
          </cell>
          <cell r="I61">
            <v>0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FMON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36E17-934B-4119-AE90-EDE7A6DF5E6B}">
  <dimension ref="A1:GG893"/>
  <sheetViews>
    <sheetView showGridLines="0" zoomScaleNormal="100" workbookViewId="0">
      <selection activeCell="B8" sqref="B8:B9"/>
    </sheetView>
  </sheetViews>
  <sheetFormatPr baseColWidth="10" defaultColWidth="11.42578125" defaultRowHeight="12.75"/>
  <cols>
    <col min="1" max="1" width="0.85546875" style="1" customWidth="1"/>
    <col min="2" max="2" width="79" style="1" customWidth="1"/>
    <col min="3" max="3" width="11.140625" style="1" bestFit="1" customWidth="1"/>
    <col min="4" max="6" width="11.140625" style="1" customWidth="1"/>
    <col min="7" max="7" width="11.28515625" style="1" bestFit="1" customWidth="1"/>
    <col min="8" max="8" width="13.7109375" style="1" customWidth="1"/>
    <col min="9" max="13" width="12.7109375" style="4" customWidth="1"/>
    <col min="14" max="14" width="15.5703125" style="4" customWidth="1"/>
    <col min="15" max="15" width="15.28515625" style="4" customWidth="1"/>
    <col min="16" max="16" width="15" style="4" bestFit="1" customWidth="1"/>
    <col min="17" max="17" width="17.85546875" style="4" bestFit="1" customWidth="1"/>
    <col min="18" max="19" width="11.42578125" style="1"/>
    <col min="20" max="21" width="11.42578125" style="5"/>
    <col min="22" max="16384" width="11.42578125" style="1"/>
  </cols>
  <sheetData>
    <row r="1" spans="1:189" ht="7.15" customHeight="1">
      <c r="A1" s="1" t="s">
        <v>0</v>
      </c>
      <c r="B1" s="2"/>
      <c r="C1" s="2"/>
      <c r="D1" s="2"/>
      <c r="E1" s="2"/>
      <c r="F1" s="2"/>
      <c r="G1" s="2"/>
      <c r="I1" s="3"/>
      <c r="J1" s="3"/>
      <c r="K1" s="3"/>
      <c r="L1" s="3"/>
      <c r="M1" s="3"/>
      <c r="N1" s="3"/>
      <c r="O1" s="3"/>
      <c r="P1" s="3"/>
    </row>
    <row r="2" spans="1:189" ht="15.75">
      <c r="B2" s="153" t="s">
        <v>149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</row>
    <row r="3" spans="1:189" s="5" customFormat="1" ht="13.5" customHeight="1">
      <c r="A3" s="1"/>
      <c r="B3" s="6"/>
      <c r="C3" s="6"/>
      <c r="D3" s="6"/>
      <c r="E3" s="6"/>
      <c r="F3" s="6"/>
      <c r="G3" s="6"/>
      <c r="H3" s="7"/>
      <c r="I3" s="8"/>
      <c r="J3" s="8"/>
      <c r="K3" s="8"/>
      <c r="L3" s="8"/>
      <c r="M3" s="8"/>
      <c r="N3" s="8"/>
      <c r="O3" s="8"/>
      <c r="P3" s="8"/>
      <c r="Q3" s="4"/>
      <c r="R3" s="1"/>
      <c r="S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</row>
    <row r="4" spans="1:189" s="5" customFormat="1" ht="13.5" customHeight="1">
      <c r="A4" s="1"/>
      <c r="B4" s="154" t="s">
        <v>157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4"/>
      <c r="R4" s="1"/>
      <c r="S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</row>
    <row r="5" spans="1:189" s="5" customFormat="1" ht="19.5" customHeight="1">
      <c r="A5" s="1"/>
      <c r="B5" s="154" t="s">
        <v>2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4"/>
      <c r="R5" s="1"/>
      <c r="S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</row>
    <row r="6" spans="1:189" s="5" customFormat="1" ht="15.75" customHeight="1">
      <c r="A6" s="1"/>
      <c r="B6" s="155" t="s">
        <v>152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4"/>
      <c r="R6" s="1"/>
      <c r="S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</row>
    <row r="7" spans="1:189" s="5" customFormat="1" ht="14.25">
      <c r="A7" s="1"/>
      <c r="B7" s="155" t="s">
        <v>3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4"/>
      <c r="R7" s="1"/>
      <c r="S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</row>
    <row r="8" spans="1:189" s="5" customFormat="1" ht="28.5" customHeight="1">
      <c r="A8" s="1"/>
      <c r="B8" s="158" t="s">
        <v>4</v>
      </c>
      <c r="C8" s="156">
        <v>2026</v>
      </c>
      <c r="D8" s="157"/>
      <c r="E8" s="157"/>
      <c r="F8" s="157"/>
      <c r="G8" s="157"/>
      <c r="H8" s="149" t="s">
        <v>5</v>
      </c>
      <c r="I8" s="156">
        <v>2026</v>
      </c>
      <c r="J8" s="157"/>
      <c r="K8" s="157"/>
      <c r="L8" s="157"/>
      <c r="M8" s="157"/>
      <c r="N8" s="149" t="s">
        <v>6</v>
      </c>
      <c r="O8" s="158" t="s">
        <v>7</v>
      </c>
      <c r="P8" s="149" t="s">
        <v>8</v>
      </c>
      <c r="Q8" s="4"/>
      <c r="R8" s="1"/>
      <c r="S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</row>
    <row r="9" spans="1:189" s="5" customFormat="1" ht="36.75" customHeight="1" thickBot="1">
      <c r="A9" s="1"/>
      <c r="B9" s="159"/>
      <c r="C9" s="160" t="s">
        <v>9</v>
      </c>
      <c r="D9" s="160" t="s">
        <v>10</v>
      </c>
      <c r="E9" s="160" t="s">
        <v>146</v>
      </c>
      <c r="F9" s="160" t="s">
        <v>150</v>
      </c>
      <c r="G9" s="160" t="s">
        <v>153</v>
      </c>
      <c r="H9" s="150"/>
      <c r="I9" s="160" t="s">
        <v>9</v>
      </c>
      <c r="J9" s="160" t="s">
        <v>10</v>
      </c>
      <c r="K9" s="160" t="s">
        <v>146</v>
      </c>
      <c r="L9" s="160" t="s">
        <v>150</v>
      </c>
      <c r="M9" s="160" t="s">
        <v>153</v>
      </c>
      <c r="N9" s="150"/>
      <c r="O9" s="159"/>
      <c r="P9" s="150"/>
      <c r="Q9" s="4"/>
      <c r="R9" s="1"/>
      <c r="S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</row>
    <row r="10" spans="1:189" s="5" customFormat="1" ht="18" customHeight="1" thickTop="1">
      <c r="A10" s="1"/>
      <c r="B10" s="9" t="s">
        <v>11</v>
      </c>
      <c r="C10" s="10">
        <f t="shared" ref="C10:N10" si="0">+C11+C50+C57</f>
        <v>94688.9</v>
      </c>
      <c r="D10" s="10">
        <f t="shared" si="0"/>
        <v>72081.600000000006</v>
      </c>
      <c r="E10" s="10">
        <f>+E11+E50+E57</f>
        <v>78094.200000000012</v>
      </c>
      <c r="F10" s="10">
        <f>+F11+F50+F57</f>
        <v>116482.29999999999</v>
      </c>
      <c r="G10" s="10">
        <f t="shared" si="0"/>
        <v>78702.400000000009</v>
      </c>
      <c r="H10" s="10">
        <f t="shared" si="0"/>
        <v>440049.39999999991</v>
      </c>
      <c r="I10" s="11">
        <f t="shared" si="0"/>
        <v>92322.569774868927</v>
      </c>
      <c r="J10" s="11">
        <f t="shared" si="0"/>
        <v>70582.18268917581</v>
      </c>
      <c r="K10" s="11">
        <f>+K11+K50+K57</f>
        <v>74086.367803542395</v>
      </c>
      <c r="L10" s="11">
        <f>+L11+L50+L57</f>
        <v>113184.74136417126</v>
      </c>
      <c r="M10" s="11">
        <f t="shared" si="0"/>
        <v>77276.960283363966</v>
      </c>
      <c r="N10" s="12">
        <f t="shared" si="0"/>
        <v>427452.82191512245</v>
      </c>
      <c r="O10" s="12">
        <f t="shared" ref="O10:O65" si="1">+H10-N10</f>
        <v>12596.578084877459</v>
      </c>
      <c r="P10" s="12">
        <f t="shared" ref="P10:P46" si="2">+H10/N10*100</f>
        <v>102.94689318658392</v>
      </c>
      <c r="Q10" s="4"/>
      <c r="R10" s="146"/>
      <c r="S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</row>
    <row r="11" spans="1:189" s="5" customFormat="1" ht="18" customHeight="1">
      <c r="A11" s="1"/>
      <c r="B11" s="14" t="s">
        <v>12</v>
      </c>
      <c r="C11" s="15">
        <f t="shared" ref="C11:N11" si="3">+C12+C17+C27+C45+C48+C49</f>
        <v>93018.5</v>
      </c>
      <c r="D11" s="15">
        <f>+D12+D17+D27+D45+D48+D49</f>
        <v>70518.600000000006</v>
      </c>
      <c r="E11" s="15">
        <f>+E12+E17+E27+E45+E48+E49</f>
        <v>76676.900000000009</v>
      </c>
      <c r="F11" s="15">
        <f>+F12+F17+F27+F45+F48+F49</f>
        <v>114781.9</v>
      </c>
      <c r="G11" s="15">
        <f t="shared" si="3"/>
        <v>77289.8</v>
      </c>
      <c r="H11" s="15">
        <f t="shared" si="3"/>
        <v>432285.69999999995</v>
      </c>
      <c r="I11" s="16">
        <f t="shared" si="3"/>
        <v>90664.784816712126</v>
      </c>
      <c r="J11" s="16">
        <f>+J12+J17+J27+J45+J48+J49</f>
        <v>68967.230227217762</v>
      </c>
      <c r="K11" s="16">
        <f>+K12+K17+K27+K45+K48+K49</f>
        <v>72583.902630953482</v>
      </c>
      <c r="L11" s="16">
        <f>+L12+L17+L27+L45+L48+L49</f>
        <v>111471.83702626757</v>
      </c>
      <c r="M11" s="16">
        <f t="shared" si="3"/>
        <v>75834.66293552042</v>
      </c>
      <c r="N11" s="17">
        <f t="shared" si="3"/>
        <v>419522.41763667145</v>
      </c>
      <c r="O11" s="17">
        <f t="shared" si="1"/>
        <v>12763.282363328501</v>
      </c>
      <c r="P11" s="18">
        <f t="shared" si="2"/>
        <v>103.04233619629409</v>
      </c>
      <c r="Q11" s="4"/>
      <c r="R11" s="13"/>
      <c r="S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</row>
    <row r="12" spans="1:189" s="5" customFormat="1" ht="18" customHeight="1">
      <c r="A12" s="1"/>
      <c r="B12" s="14" t="s">
        <v>13</v>
      </c>
      <c r="C12" s="15">
        <f t="shared" ref="C12:N12" si="4">SUM(C13:C16)</f>
        <v>46065.899999999994</v>
      </c>
      <c r="D12" s="15">
        <f>SUM(D13:D16)</f>
        <v>31897.1</v>
      </c>
      <c r="E12" s="15">
        <f>SUM(E13:E16)</f>
        <v>32519.399999999998</v>
      </c>
      <c r="F12" s="15">
        <f>SUM(F13:F16)</f>
        <v>66323.8</v>
      </c>
      <c r="G12" s="15">
        <f t="shared" si="4"/>
        <v>36928</v>
      </c>
      <c r="H12" s="19">
        <f t="shared" si="4"/>
        <v>213734.2</v>
      </c>
      <c r="I12" s="20">
        <f t="shared" si="4"/>
        <v>42555.14810001976</v>
      </c>
      <c r="J12" s="20">
        <f>SUM(J13:J16)</f>
        <v>29217.490177048057</v>
      </c>
      <c r="K12" s="20">
        <f>SUM(K13:K16)</f>
        <v>30243.074002620342</v>
      </c>
      <c r="L12" s="20">
        <f>SUM(L13:L16)</f>
        <v>65042.381862492279</v>
      </c>
      <c r="M12" s="20">
        <f t="shared" si="4"/>
        <v>34472.024505314635</v>
      </c>
      <c r="N12" s="17">
        <f t="shared" si="4"/>
        <v>201530.11864749511</v>
      </c>
      <c r="O12" s="17">
        <f t="shared" si="1"/>
        <v>12204.081352504902</v>
      </c>
      <c r="P12" s="18">
        <f t="shared" si="2"/>
        <v>106.05571089542778</v>
      </c>
      <c r="Q12" s="21"/>
      <c r="R12" s="13"/>
      <c r="S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</row>
    <row r="13" spans="1:189" s="5" customFormat="1" ht="18" customHeight="1">
      <c r="A13" s="1"/>
      <c r="B13" s="22" t="s">
        <v>14</v>
      </c>
      <c r="C13" s="23">
        <v>14639.4</v>
      </c>
      <c r="D13" s="23">
        <v>13156.9</v>
      </c>
      <c r="E13" s="23">
        <v>12944.5</v>
      </c>
      <c r="F13" s="23">
        <v>13317.7</v>
      </c>
      <c r="G13" s="23">
        <v>14627</v>
      </c>
      <c r="H13" s="24">
        <f>SUM(C13:G13)</f>
        <v>68685.5</v>
      </c>
      <c r="I13" s="25">
        <v>14366.16139214475</v>
      </c>
      <c r="J13" s="25">
        <v>12331.243131742216</v>
      </c>
      <c r="K13" s="25">
        <v>13301.11631062412</v>
      </c>
      <c r="L13" s="25">
        <v>13112.574636564745</v>
      </c>
      <c r="M13" s="25">
        <v>14044.754265467536</v>
      </c>
      <c r="N13" s="26">
        <f>SUM(I13:M13)</f>
        <v>67155.849736543372</v>
      </c>
      <c r="O13" s="26">
        <f t="shared" si="1"/>
        <v>1529.6502634566277</v>
      </c>
      <c r="P13" s="27">
        <f t="shared" si="2"/>
        <v>102.27776175784766</v>
      </c>
      <c r="Q13" s="4"/>
      <c r="R13" s="13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</row>
    <row r="14" spans="1:189" s="5" customFormat="1" ht="18" customHeight="1">
      <c r="A14" s="1"/>
      <c r="B14" s="22" t="s">
        <v>15</v>
      </c>
      <c r="C14" s="23">
        <v>23577.1</v>
      </c>
      <c r="D14" s="23">
        <v>14421.4</v>
      </c>
      <c r="E14" s="23">
        <v>15295.6</v>
      </c>
      <c r="F14" s="23">
        <v>45167.4</v>
      </c>
      <c r="G14" s="23">
        <v>13275.4</v>
      </c>
      <c r="H14" s="24">
        <f>SUM(C14:G14)</f>
        <v>111736.9</v>
      </c>
      <c r="I14" s="25">
        <v>17632.345090857321</v>
      </c>
      <c r="J14" s="25">
        <v>11388.184659222186</v>
      </c>
      <c r="K14" s="25">
        <v>11737.090641010962</v>
      </c>
      <c r="L14" s="25">
        <v>44312.578654515455</v>
      </c>
      <c r="M14" s="25">
        <v>12554.305442659119</v>
      </c>
      <c r="N14" s="26">
        <f>SUM(I14:M14)</f>
        <v>97624.504488265055</v>
      </c>
      <c r="O14" s="26">
        <f t="shared" si="1"/>
        <v>14112.39551173494</v>
      </c>
      <c r="P14" s="27">
        <f t="shared" si="2"/>
        <v>114.45579220679303</v>
      </c>
      <c r="Q14" s="4"/>
      <c r="R14" s="13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</row>
    <row r="15" spans="1:189" s="5" customFormat="1" ht="18" customHeight="1">
      <c r="A15" s="1"/>
      <c r="B15" s="22" t="s">
        <v>16</v>
      </c>
      <c r="C15" s="23">
        <v>7638.2</v>
      </c>
      <c r="D15" s="23">
        <v>4102.3</v>
      </c>
      <c r="E15" s="23">
        <v>3946.7</v>
      </c>
      <c r="F15" s="23">
        <v>7484.3</v>
      </c>
      <c r="G15" s="23">
        <v>8672.6</v>
      </c>
      <c r="H15" s="24">
        <f>SUM(C15:G15)</f>
        <v>31844.1</v>
      </c>
      <c r="I15" s="25">
        <v>10306.551313372185</v>
      </c>
      <c r="J15" s="25">
        <v>5195.1634847443856</v>
      </c>
      <c r="K15" s="25">
        <v>4923.4074059739478</v>
      </c>
      <c r="L15" s="25">
        <v>7301.7060189003814</v>
      </c>
      <c r="M15" s="25">
        <v>7422.5067424394338</v>
      </c>
      <c r="N15" s="26">
        <f>SUM(I15:M15)</f>
        <v>35149.334965430338</v>
      </c>
      <c r="O15" s="26">
        <f t="shared" si="1"/>
        <v>-3305.2349654303398</v>
      </c>
      <c r="P15" s="27">
        <f t="shared" si="2"/>
        <v>90.596593168317213</v>
      </c>
      <c r="Q15" s="4"/>
      <c r="R15" s="13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</row>
    <row r="16" spans="1:189" s="5" customFormat="1" ht="18" customHeight="1">
      <c r="A16" s="1"/>
      <c r="B16" s="22" t="s">
        <v>17</v>
      </c>
      <c r="C16" s="23">
        <v>211.2</v>
      </c>
      <c r="D16" s="23">
        <v>216.5</v>
      </c>
      <c r="E16" s="23">
        <v>332.6</v>
      </c>
      <c r="F16" s="23">
        <v>354.4</v>
      </c>
      <c r="G16" s="23">
        <v>353</v>
      </c>
      <c r="H16" s="24">
        <f>SUM(C16:G16)</f>
        <v>1467.6999999999998</v>
      </c>
      <c r="I16" s="25">
        <v>250.09030364550458</v>
      </c>
      <c r="J16" s="25">
        <v>302.89890133926934</v>
      </c>
      <c r="K16" s="25">
        <v>281.45964501131289</v>
      </c>
      <c r="L16" s="25">
        <v>315.52255251170004</v>
      </c>
      <c r="M16" s="25">
        <v>450.45805474854529</v>
      </c>
      <c r="N16" s="26">
        <f>SUM(I16:M16)</f>
        <v>1600.4294572563322</v>
      </c>
      <c r="O16" s="26">
        <f t="shared" si="1"/>
        <v>-132.72945725633235</v>
      </c>
      <c r="P16" s="27">
        <f t="shared" si="2"/>
        <v>91.706634950104288</v>
      </c>
      <c r="Q16" s="4"/>
      <c r="R16" s="13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</row>
    <row r="17" spans="1:189" s="5" customFormat="1" ht="18" customHeight="1">
      <c r="A17" s="1"/>
      <c r="B17" s="14" t="s">
        <v>18</v>
      </c>
      <c r="C17" s="15">
        <f t="shared" ref="C17:N17" si="5">+C18+C26</f>
        <v>3864.2000000000003</v>
      </c>
      <c r="D17" s="15">
        <f>+D18+D26</f>
        <v>4037.3000000000006</v>
      </c>
      <c r="E17" s="15">
        <f>+E18+E26</f>
        <v>8092.0999999999985</v>
      </c>
      <c r="F17" s="15">
        <f>+F18+F26</f>
        <v>9662.4</v>
      </c>
      <c r="G17" s="15">
        <f t="shared" si="5"/>
        <v>5228.3</v>
      </c>
      <c r="H17" s="19">
        <f t="shared" si="5"/>
        <v>30884.3</v>
      </c>
      <c r="I17" s="16">
        <f t="shared" si="5"/>
        <v>4544.8883121097961</v>
      </c>
      <c r="J17" s="16">
        <f>+J18+J26</f>
        <v>4267.040153469603</v>
      </c>
      <c r="K17" s="16">
        <f>+K18+K26</f>
        <v>7706.4046082782197</v>
      </c>
      <c r="L17" s="16">
        <f>+L18+L26</f>
        <v>9785.8800789806774</v>
      </c>
      <c r="M17" s="16">
        <f t="shared" si="5"/>
        <v>5341.9083760968306</v>
      </c>
      <c r="N17" s="17">
        <f t="shared" si="5"/>
        <v>31646.121528935124</v>
      </c>
      <c r="O17" s="17">
        <f t="shared" si="1"/>
        <v>-761.82152893512466</v>
      </c>
      <c r="P17" s="18">
        <f t="shared" si="2"/>
        <v>97.592685952878725</v>
      </c>
      <c r="Q17" s="4"/>
      <c r="R17" s="13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</row>
    <row r="18" spans="1:189" ht="18" customHeight="1">
      <c r="B18" s="28" t="s">
        <v>19</v>
      </c>
      <c r="C18" s="15">
        <f t="shared" ref="C18:N18" si="6">SUM(C19:C25)</f>
        <v>3657.2000000000003</v>
      </c>
      <c r="D18" s="15">
        <f>SUM(D19:D25)</f>
        <v>3801.5000000000005</v>
      </c>
      <c r="E18" s="15">
        <f>SUM(E19:E25)</f>
        <v>7673.3999999999987</v>
      </c>
      <c r="F18" s="15">
        <f>SUM(F19:F25)</f>
        <v>9234.4</v>
      </c>
      <c r="G18" s="15">
        <f t="shared" si="6"/>
        <v>4804.4000000000005</v>
      </c>
      <c r="H18" s="19">
        <f t="shared" si="6"/>
        <v>29170.899999999998</v>
      </c>
      <c r="I18" s="16">
        <f t="shared" si="6"/>
        <v>4319.7287557479303</v>
      </c>
      <c r="J18" s="16">
        <f>SUM(J19:J25)</f>
        <v>4002.8156926043748</v>
      </c>
      <c r="K18" s="16">
        <f>SUM(K19:K25)</f>
        <v>7308.1908623173922</v>
      </c>
      <c r="L18" s="16">
        <f>SUM(L19:L25)</f>
        <v>9456.1053031223582</v>
      </c>
      <c r="M18" s="16">
        <f t="shared" si="6"/>
        <v>4988.8051609530894</v>
      </c>
      <c r="N18" s="17">
        <f t="shared" si="6"/>
        <v>30075.645774745142</v>
      </c>
      <c r="O18" s="17">
        <f t="shared" si="1"/>
        <v>-904.74577474514444</v>
      </c>
      <c r="P18" s="18">
        <f t="shared" si="2"/>
        <v>96.99176609033988</v>
      </c>
      <c r="R18" s="13"/>
      <c r="S18" s="5"/>
    </row>
    <row r="19" spans="1:189" ht="18" customHeight="1">
      <c r="B19" s="29" t="s">
        <v>20</v>
      </c>
      <c r="C19" s="23">
        <v>135.80000000000001</v>
      </c>
      <c r="D19" s="23">
        <v>560.5</v>
      </c>
      <c r="E19" s="23">
        <v>2488.1999999999998</v>
      </c>
      <c r="F19" s="23">
        <v>287.7</v>
      </c>
      <c r="G19" s="23">
        <v>215.5</v>
      </c>
      <c r="H19" s="24">
        <f t="shared" ref="H19:H26" si="7">SUM(C19:G19)</f>
        <v>3687.7</v>
      </c>
      <c r="I19" s="30">
        <v>149.69543267914682</v>
      </c>
      <c r="J19" s="30">
        <v>651.19175185203005</v>
      </c>
      <c r="K19" s="30">
        <v>2953.0038419266598</v>
      </c>
      <c r="L19" s="30">
        <v>293.12202237071699</v>
      </c>
      <c r="M19" s="30">
        <v>226.591969635765</v>
      </c>
      <c r="N19" s="26">
        <f t="shared" ref="N19:N26" si="8">SUM(I19:M19)</f>
        <v>4273.6050184643182</v>
      </c>
      <c r="O19" s="26">
        <f t="shared" si="1"/>
        <v>-585.90501846431835</v>
      </c>
      <c r="P19" s="27">
        <f t="shared" si="2"/>
        <v>86.290145768434684</v>
      </c>
      <c r="R19" s="13"/>
      <c r="S19" s="31"/>
      <c r="V19" s="32"/>
    </row>
    <row r="20" spans="1:189" ht="18" customHeight="1">
      <c r="B20" s="29" t="s">
        <v>21</v>
      </c>
      <c r="C20" s="23">
        <v>274.3</v>
      </c>
      <c r="D20" s="23">
        <v>171.2</v>
      </c>
      <c r="E20" s="23">
        <v>312.89999999999998</v>
      </c>
      <c r="F20" s="23">
        <v>4931.8</v>
      </c>
      <c r="G20" s="23">
        <v>439</v>
      </c>
      <c r="H20" s="24">
        <f t="shared" si="7"/>
        <v>6129.2</v>
      </c>
      <c r="I20" s="30">
        <v>290.42929618539159</v>
      </c>
      <c r="J20" s="30">
        <v>157.23100415604</v>
      </c>
      <c r="K20" s="30">
        <v>424.03681554849402</v>
      </c>
      <c r="L20" s="30">
        <v>5584.9963031306097</v>
      </c>
      <c r="M20" s="30">
        <v>401.38095326746736</v>
      </c>
      <c r="N20" s="26">
        <f t="shared" si="8"/>
        <v>6858.0743722880034</v>
      </c>
      <c r="O20" s="26">
        <f t="shared" si="1"/>
        <v>-728.87437228800354</v>
      </c>
      <c r="P20" s="27">
        <f t="shared" si="2"/>
        <v>89.372025838138654</v>
      </c>
      <c r="R20" s="13"/>
      <c r="S20" s="5"/>
    </row>
    <row r="21" spans="1:189" ht="18" customHeight="1">
      <c r="B21" s="29" t="s">
        <v>22</v>
      </c>
      <c r="C21" s="23">
        <v>1009.3</v>
      </c>
      <c r="D21" s="23">
        <v>1381.9</v>
      </c>
      <c r="E21" s="23">
        <v>1574.1</v>
      </c>
      <c r="F21" s="23">
        <v>1444.7</v>
      </c>
      <c r="G21" s="23">
        <v>1337.8</v>
      </c>
      <c r="H21" s="24">
        <f t="shared" si="7"/>
        <v>6747.8</v>
      </c>
      <c r="I21" s="30">
        <v>1068.8648573430182</v>
      </c>
      <c r="J21" s="30">
        <v>1128.3166596588419</v>
      </c>
      <c r="K21" s="30">
        <v>1518.8592906226881</v>
      </c>
      <c r="L21" s="30">
        <v>1469.9854846444455</v>
      </c>
      <c r="M21" s="30">
        <v>1465.9715241790832</v>
      </c>
      <c r="N21" s="26">
        <f t="shared" si="8"/>
        <v>6651.9978164480763</v>
      </c>
      <c r="O21" s="26">
        <f t="shared" si="1"/>
        <v>95.802183551923918</v>
      </c>
      <c r="P21" s="27">
        <f t="shared" si="2"/>
        <v>101.44020166866319</v>
      </c>
      <c r="R21" s="13"/>
      <c r="S21" s="5"/>
    </row>
    <row r="22" spans="1:189" ht="18" customHeight="1">
      <c r="B22" s="29" t="s">
        <v>23</v>
      </c>
      <c r="C22" s="23">
        <v>221.8</v>
      </c>
      <c r="D22" s="23">
        <v>246</v>
      </c>
      <c r="E22" s="23">
        <v>250.2</v>
      </c>
      <c r="F22" s="23">
        <v>162.4</v>
      </c>
      <c r="G22" s="23">
        <v>187.4</v>
      </c>
      <c r="H22" s="24">
        <f t="shared" si="7"/>
        <v>1067.8</v>
      </c>
      <c r="I22" s="30">
        <v>240.98306345626375</v>
      </c>
      <c r="J22" s="30">
        <v>235.51433749297684</v>
      </c>
      <c r="K22" s="30">
        <v>240.6733934267819</v>
      </c>
      <c r="L22" s="30">
        <v>225.5317919339854</v>
      </c>
      <c r="M22" s="30">
        <v>231.6664230758133</v>
      </c>
      <c r="N22" s="26">
        <f t="shared" si="8"/>
        <v>1174.3690093858213</v>
      </c>
      <c r="O22" s="26">
        <f t="shared" si="1"/>
        <v>-106.56900938582135</v>
      </c>
      <c r="P22" s="27">
        <f t="shared" si="2"/>
        <v>90.925423905595451</v>
      </c>
      <c r="R22" s="13"/>
      <c r="S22" s="5"/>
      <c r="W22" s="5"/>
    </row>
    <row r="23" spans="1:189" ht="18" customHeight="1">
      <c r="B23" s="29" t="s">
        <v>24</v>
      </c>
      <c r="C23" s="23">
        <v>112.7</v>
      </c>
      <c r="D23" s="23">
        <v>108</v>
      </c>
      <c r="E23" s="23">
        <v>127.9</v>
      </c>
      <c r="F23" s="23">
        <v>654.79999999999995</v>
      </c>
      <c r="G23" s="23">
        <v>364.6</v>
      </c>
      <c r="H23" s="24">
        <f t="shared" si="7"/>
        <v>1368</v>
      </c>
      <c r="I23" s="30">
        <v>103.91038132719936</v>
      </c>
      <c r="J23" s="30">
        <v>107.6451227758787</v>
      </c>
      <c r="K23" s="30">
        <v>99.467173320502994</v>
      </c>
      <c r="L23" s="30">
        <v>129.48739010758811</v>
      </c>
      <c r="M23" s="30">
        <v>99.903504898601255</v>
      </c>
      <c r="N23" s="26">
        <f t="shared" si="8"/>
        <v>540.4135724297704</v>
      </c>
      <c r="O23" s="26">
        <f t="shared" si="1"/>
        <v>827.5864275702296</v>
      </c>
      <c r="P23" s="27">
        <f t="shared" si="2"/>
        <v>253.13946018218832</v>
      </c>
      <c r="R23" s="13"/>
      <c r="W23" s="5"/>
    </row>
    <row r="24" spans="1:189" ht="18" customHeight="1">
      <c r="B24" s="33" t="s">
        <v>25</v>
      </c>
      <c r="C24" s="23">
        <v>1880.2</v>
      </c>
      <c r="D24" s="23">
        <v>1253.9000000000001</v>
      </c>
      <c r="E24" s="23">
        <v>2099.9</v>
      </c>
      <c r="F24" s="23">
        <v>1639.8</v>
      </c>
      <c r="G24" s="23">
        <v>2098.3000000000002</v>
      </c>
      <c r="H24" s="24">
        <f t="shared" si="7"/>
        <v>8972.1</v>
      </c>
      <c r="I24" s="30">
        <v>2233.94400821514</v>
      </c>
      <c r="J24" s="30">
        <v>1626.3378245439101</v>
      </c>
      <c r="K24" s="30">
        <v>1676.21398526192</v>
      </c>
      <c r="L24" s="30">
        <v>1612.35177022434</v>
      </c>
      <c r="M24" s="30">
        <v>2334.4797914533901</v>
      </c>
      <c r="N24" s="26">
        <f t="shared" si="8"/>
        <v>9483.3273796987014</v>
      </c>
      <c r="O24" s="26">
        <f t="shared" si="1"/>
        <v>-511.22737969870104</v>
      </c>
      <c r="P24" s="27">
        <f t="shared" si="2"/>
        <v>94.609198235704653</v>
      </c>
      <c r="R24" s="13"/>
      <c r="W24" s="5"/>
    </row>
    <row r="25" spans="1:189" ht="18" customHeight="1">
      <c r="B25" s="33" t="s">
        <v>26</v>
      </c>
      <c r="C25" s="23">
        <v>23.1</v>
      </c>
      <c r="D25" s="23">
        <v>80</v>
      </c>
      <c r="E25" s="23">
        <v>820.2</v>
      </c>
      <c r="F25" s="23">
        <v>113.2</v>
      </c>
      <c r="G25" s="23">
        <v>161.80000000000001</v>
      </c>
      <c r="H25" s="24">
        <f t="shared" si="7"/>
        <v>1198.3</v>
      </c>
      <c r="I25" s="23">
        <v>231.90171654177107</v>
      </c>
      <c r="J25" s="23">
        <v>96.578992124696768</v>
      </c>
      <c r="K25" s="23">
        <v>395.93636221034467</v>
      </c>
      <c r="L25" s="23">
        <v>140.63054071067145</v>
      </c>
      <c r="M25" s="23">
        <v>228.81099444296979</v>
      </c>
      <c r="N25" s="26">
        <f t="shared" si="8"/>
        <v>1093.8586060304538</v>
      </c>
      <c r="O25" s="26">
        <f t="shared" si="1"/>
        <v>104.4413939695462</v>
      </c>
      <c r="P25" s="27">
        <f t="shared" si="2"/>
        <v>109.54797936348993</v>
      </c>
      <c r="R25" s="13"/>
      <c r="W25" s="32"/>
    </row>
    <row r="26" spans="1:189" ht="18" customHeight="1">
      <c r="B26" s="28" t="s">
        <v>27</v>
      </c>
      <c r="C26" s="15">
        <v>207</v>
      </c>
      <c r="D26" s="15">
        <v>235.8</v>
      </c>
      <c r="E26" s="15">
        <v>418.7</v>
      </c>
      <c r="F26" s="15">
        <v>428</v>
      </c>
      <c r="G26" s="15">
        <v>423.9</v>
      </c>
      <c r="H26" s="19">
        <f t="shared" si="7"/>
        <v>1713.4</v>
      </c>
      <c r="I26" s="20">
        <v>225.15955636186587</v>
      </c>
      <c r="J26" s="20">
        <v>264.22446086522768</v>
      </c>
      <c r="K26" s="20">
        <v>398.21374596082791</v>
      </c>
      <c r="L26" s="20">
        <v>329.77477585831889</v>
      </c>
      <c r="M26" s="20">
        <v>353.10321514374118</v>
      </c>
      <c r="N26" s="17">
        <f t="shared" si="8"/>
        <v>1570.4757541899814</v>
      </c>
      <c r="O26" s="17">
        <f t="shared" si="1"/>
        <v>142.92424581001865</v>
      </c>
      <c r="P26" s="18">
        <f t="shared" si="2"/>
        <v>109.10069737967628</v>
      </c>
      <c r="R26" s="13"/>
    </row>
    <row r="27" spans="1:189" ht="18" customHeight="1">
      <c r="B27" s="14" t="s">
        <v>28</v>
      </c>
      <c r="C27" s="15">
        <f t="shared" ref="C27:N27" si="9">+C28+C30+C39+C44</f>
        <v>41783.300000000003</v>
      </c>
      <c r="D27" s="15">
        <f>+D28+D30+D39+D44</f>
        <v>33328.299999999996</v>
      </c>
      <c r="E27" s="15">
        <f>+E28+E30+E39+E44</f>
        <v>34816.6</v>
      </c>
      <c r="F27" s="15">
        <f>+F28+F30+F39+F44</f>
        <v>37494</v>
      </c>
      <c r="G27" s="15">
        <f t="shared" si="9"/>
        <v>34096.5</v>
      </c>
      <c r="H27" s="19">
        <f t="shared" si="9"/>
        <v>181518.69999999998</v>
      </c>
      <c r="I27" s="16">
        <f t="shared" si="9"/>
        <v>42302.915197302646</v>
      </c>
      <c r="J27" s="16">
        <f>+J28+J30+J39+J44</f>
        <v>34269.662836381576</v>
      </c>
      <c r="K27" s="16">
        <f>+K28+K30+K39+K44</f>
        <v>33402.531245778096</v>
      </c>
      <c r="L27" s="16">
        <f>+L28+L30+L39+L44</f>
        <v>35418.541210966418</v>
      </c>
      <c r="M27" s="16">
        <f t="shared" si="9"/>
        <v>34934.1588989355</v>
      </c>
      <c r="N27" s="17">
        <f t="shared" si="9"/>
        <v>180327.80938936424</v>
      </c>
      <c r="O27" s="17">
        <f t="shared" si="1"/>
        <v>1190.8906106357463</v>
      </c>
      <c r="P27" s="18">
        <f t="shared" si="2"/>
        <v>100.6604031927568</v>
      </c>
      <c r="R27" s="13"/>
    </row>
    <row r="28" spans="1:189" ht="18" customHeight="1">
      <c r="B28" s="28" t="s">
        <v>29</v>
      </c>
      <c r="C28" s="15">
        <f t="shared" ref="C28:N28" si="10">+C29</f>
        <v>25142.6</v>
      </c>
      <c r="D28" s="15">
        <f t="shared" si="10"/>
        <v>19222.099999999999</v>
      </c>
      <c r="E28" s="15">
        <f t="shared" si="10"/>
        <v>19870.7</v>
      </c>
      <c r="F28" s="15">
        <f t="shared" si="10"/>
        <v>21419.9</v>
      </c>
      <c r="G28" s="15">
        <f t="shared" si="10"/>
        <v>19543.400000000001</v>
      </c>
      <c r="H28" s="19">
        <f t="shared" si="10"/>
        <v>105198.69999999998</v>
      </c>
      <c r="I28" s="16">
        <f t="shared" si="10"/>
        <v>24169.415806608307</v>
      </c>
      <c r="J28" s="16">
        <f t="shared" si="10"/>
        <v>19072.3857362612</v>
      </c>
      <c r="K28" s="16">
        <f t="shared" si="10"/>
        <v>19241.11014226987</v>
      </c>
      <c r="L28" s="16">
        <f t="shared" si="10"/>
        <v>19686.660067193508</v>
      </c>
      <c r="M28" s="16">
        <f t="shared" si="10"/>
        <v>19662.971336571547</v>
      </c>
      <c r="N28" s="17">
        <f t="shared" si="10"/>
        <v>101832.54308890442</v>
      </c>
      <c r="O28" s="17">
        <f t="shared" si="1"/>
        <v>3366.1569110955606</v>
      </c>
      <c r="P28" s="18">
        <f t="shared" si="2"/>
        <v>103.30558072006191</v>
      </c>
      <c r="R28" s="13"/>
    </row>
    <row r="29" spans="1:189" ht="18" customHeight="1">
      <c r="B29" s="34" t="s">
        <v>30</v>
      </c>
      <c r="C29" s="23">
        <v>25142.6</v>
      </c>
      <c r="D29" s="23">
        <v>19222.099999999999</v>
      </c>
      <c r="E29" s="23">
        <v>19870.7</v>
      </c>
      <c r="F29" s="23">
        <v>21419.9</v>
      </c>
      <c r="G29" s="23">
        <v>19543.400000000001</v>
      </c>
      <c r="H29" s="24">
        <f>SUM(C29:G29)</f>
        <v>105198.69999999998</v>
      </c>
      <c r="I29" s="30">
        <v>24169.415806608307</v>
      </c>
      <c r="J29" s="30">
        <v>19072.3857362612</v>
      </c>
      <c r="K29" s="30">
        <v>19241.11014226987</v>
      </c>
      <c r="L29" s="30">
        <v>19686.660067193508</v>
      </c>
      <c r="M29" s="30">
        <v>19662.971336571547</v>
      </c>
      <c r="N29" s="26">
        <f>SUM(I29:M29)</f>
        <v>101832.54308890442</v>
      </c>
      <c r="O29" s="26">
        <f t="shared" si="1"/>
        <v>3366.1569110955606</v>
      </c>
      <c r="P29" s="27">
        <f t="shared" si="2"/>
        <v>103.30558072006191</v>
      </c>
      <c r="R29" s="13"/>
      <c r="W29" s="32"/>
    </row>
    <row r="30" spans="1:189" ht="18" customHeight="1">
      <c r="B30" s="35" t="s">
        <v>31</v>
      </c>
      <c r="C30" s="15">
        <f t="shared" ref="C30:N30" si="11">SUM(C31:C38)</f>
        <v>13935.400000000003</v>
      </c>
      <c r="D30" s="15">
        <f>SUM(D31:D38)</f>
        <v>11132.7</v>
      </c>
      <c r="E30" s="15">
        <f>SUM(E31:E38)</f>
        <v>11572.2</v>
      </c>
      <c r="F30" s="15">
        <f>SUM(F31:F38)</f>
        <v>13828.499999999998</v>
      </c>
      <c r="G30" s="15">
        <f t="shared" si="11"/>
        <v>12203.499999999998</v>
      </c>
      <c r="H30" s="19">
        <f t="shared" si="11"/>
        <v>62672.3</v>
      </c>
      <c r="I30" s="16">
        <f t="shared" si="11"/>
        <v>14208.176394753367</v>
      </c>
      <c r="J30" s="16">
        <f>SUM(J31:J38)</f>
        <v>11405.005040378985</v>
      </c>
      <c r="K30" s="16">
        <f>SUM(K31:K38)</f>
        <v>11598.706404701625</v>
      </c>
      <c r="L30" s="16">
        <f>SUM(L31:L38)</f>
        <v>13407.079328165681</v>
      </c>
      <c r="M30" s="16">
        <f t="shared" si="11"/>
        <v>12709.88142220277</v>
      </c>
      <c r="N30" s="17">
        <f t="shared" si="11"/>
        <v>63328.848590202433</v>
      </c>
      <c r="O30" s="17">
        <f t="shared" si="1"/>
        <v>-656.5485902024302</v>
      </c>
      <c r="P30" s="18">
        <f t="shared" si="2"/>
        <v>98.963270918675747</v>
      </c>
      <c r="R30" s="13"/>
    </row>
    <row r="31" spans="1:189" ht="18" customHeight="1">
      <c r="B31" s="34" t="s">
        <v>32</v>
      </c>
      <c r="C31" s="23">
        <v>4536.8999999999996</v>
      </c>
      <c r="D31" s="23">
        <v>4168.1000000000004</v>
      </c>
      <c r="E31" s="23">
        <v>4356.5</v>
      </c>
      <c r="F31" s="23">
        <v>4999.8</v>
      </c>
      <c r="G31" s="23">
        <v>4267</v>
      </c>
      <c r="H31" s="24">
        <f t="shared" ref="H31:H38" si="12">SUM(C31:G31)</f>
        <v>22328.3</v>
      </c>
      <c r="I31" s="30">
        <v>4929.90125288947</v>
      </c>
      <c r="J31" s="30">
        <v>4278.2938209867116</v>
      </c>
      <c r="K31" s="30">
        <v>4519.1363663766633</v>
      </c>
      <c r="L31" s="30">
        <v>5222.9098240168132</v>
      </c>
      <c r="M31" s="30">
        <v>4581.2636986507814</v>
      </c>
      <c r="N31" s="26">
        <f t="shared" ref="N31:N38" si="13">SUM(I31:M31)</f>
        <v>23531.50496292044</v>
      </c>
      <c r="O31" s="26">
        <f t="shared" si="1"/>
        <v>-1203.2049629204412</v>
      </c>
      <c r="P31" s="27">
        <f t="shared" si="2"/>
        <v>94.886833779580272</v>
      </c>
      <c r="R31" s="13"/>
    </row>
    <row r="32" spans="1:189" ht="18" customHeight="1">
      <c r="B32" s="34" t="s">
        <v>33</v>
      </c>
      <c r="C32" s="23">
        <v>2734.1</v>
      </c>
      <c r="D32" s="23">
        <v>2668.5</v>
      </c>
      <c r="E32" s="23">
        <v>2838.7</v>
      </c>
      <c r="F32" s="23">
        <v>3809.5</v>
      </c>
      <c r="G32" s="23">
        <v>3203.4</v>
      </c>
      <c r="H32" s="24">
        <f t="shared" si="12"/>
        <v>15254.199999999999</v>
      </c>
      <c r="I32" s="30">
        <v>2823.9249360204903</v>
      </c>
      <c r="J32" s="30">
        <v>2585.3703760510748</v>
      </c>
      <c r="K32" s="30">
        <v>2692.3061191531597</v>
      </c>
      <c r="L32" s="30">
        <v>2797.8597164353414</v>
      </c>
      <c r="M32" s="30">
        <v>2633.5327280549996</v>
      </c>
      <c r="N32" s="26">
        <f t="shared" si="13"/>
        <v>13532.993875715065</v>
      </c>
      <c r="O32" s="26">
        <f t="shared" si="1"/>
        <v>1721.206124284934</v>
      </c>
      <c r="P32" s="27">
        <f t="shared" si="2"/>
        <v>112.71859087569408</v>
      </c>
      <c r="R32" s="13"/>
    </row>
    <row r="33" spans="2:18" ht="18" customHeight="1">
      <c r="B33" s="34" t="s">
        <v>34</v>
      </c>
      <c r="C33" s="23">
        <v>1376.2</v>
      </c>
      <c r="D33" s="23">
        <v>500.3</v>
      </c>
      <c r="E33" s="23">
        <v>579.9</v>
      </c>
      <c r="F33" s="23">
        <v>725.4</v>
      </c>
      <c r="G33" s="23">
        <v>588</v>
      </c>
      <c r="H33" s="24">
        <f t="shared" si="12"/>
        <v>3769.8</v>
      </c>
      <c r="I33" s="30">
        <v>1381.9984542594193</v>
      </c>
      <c r="J33" s="30">
        <v>674.9939436385456</v>
      </c>
      <c r="K33" s="30">
        <v>722.1915483655747</v>
      </c>
      <c r="L33" s="30">
        <v>955.998340082411</v>
      </c>
      <c r="M33" s="30">
        <v>898.10625771956211</v>
      </c>
      <c r="N33" s="26">
        <f t="shared" si="13"/>
        <v>4633.2885440655136</v>
      </c>
      <c r="O33" s="26">
        <f t="shared" si="1"/>
        <v>-863.48854406551345</v>
      </c>
      <c r="P33" s="27">
        <f t="shared" si="2"/>
        <v>81.363376447350745</v>
      </c>
      <c r="R33" s="13"/>
    </row>
    <row r="34" spans="2:18" ht="18" customHeight="1">
      <c r="B34" s="34" t="s">
        <v>35</v>
      </c>
      <c r="C34" s="23">
        <v>2761.6</v>
      </c>
      <c r="D34" s="23">
        <v>1788.1</v>
      </c>
      <c r="E34" s="23">
        <v>1689.4</v>
      </c>
      <c r="F34" s="23">
        <v>2016.7</v>
      </c>
      <c r="G34" s="23">
        <v>1734.8</v>
      </c>
      <c r="H34" s="24">
        <f t="shared" si="12"/>
        <v>9990.6</v>
      </c>
      <c r="I34" s="30">
        <v>2797.6448222016807</v>
      </c>
      <c r="J34" s="30">
        <v>1705.3486898867397</v>
      </c>
      <c r="K34" s="30">
        <v>1520.2395474088994</v>
      </c>
      <c r="L34" s="30">
        <v>1935.2010339575675</v>
      </c>
      <c r="M34" s="30">
        <v>1988.2222541321778</v>
      </c>
      <c r="N34" s="26">
        <f t="shared" si="13"/>
        <v>9946.6563475870644</v>
      </c>
      <c r="O34" s="26">
        <f t="shared" si="1"/>
        <v>43.94365241293599</v>
      </c>
      <c r="P34" s="27">
        <f t="shared" si="2"/>
        <v>100.44179321047515</v>
      </c>
      <c r="R34" s="13"/>
    </row>
    <row r="35" spans="2:18" ht="18" customHeight="1">
      <c r="B35" s="34" t="s">
        <v>36</v>
      </c>
      <c r="C35" s="23">
        <v>43.7</v>
      </c>
      <c r="D35" s="23">
        <v>26.9</v>
      </c>
      <c r="E35" s="23">
        <v>31.7</v>
      </c>
      <c r="F35" s="23">
        <v>71.3</v>
      </c>
      <c r="G35" s="23">
        <v>22.3</v>
      </c>
      <c r="H35" s="24">
        <f t="shared" si="12"/>
        <v>195.9</v>
      </c>
      <c r="I35" s="30">
        <v>50.674971019816837</v>
      </c>
      <c r="J35" s="30">
        <v>38.007253062333639</v>
      </c>
      <c r="K35" s="30">
        <v>40.207626468281532</v>
      </c>
      <c r="L35" s="30">
        <v>66.959903425285205</v>
      </c>
      <c r="M35" s="30">
        <v>33.544581868754264</v>
      </c>
      <c r="N35" s="26">
        <f t="shared" si="13"/>
        <v>229.39433584447147</v>
      </c>
      <c r="O35" s="26">
        <f t="shared" si="1"/>
        <v>-33.494335844471465</v>
      </c>
      <c r="P35" s="27">
        <f t="shared" si="2"/>
        <v>85.398795606191214</v>
      </c>
      <c r="R35" s="13"/>
    </row>
    <row r="36" spans="2:18" ht="18" customHeight="1">
      <c r="B36" s="34" t="s">
        <v>37</v>
      </c>
      <c r="C36" s="23">
        <v>848.7</v>
      </c>
      <c r="D36" s="23">
        <v>818.1</v>
      </c>
      <c r="E36" s="23">
        <v>829.2</v>
      </c>
      <c r="F36" s="23">
        <v>836.4</v>
      </c>
      <c r="G36" s="23">
        <v>816.3</v>
      </c>
      <c r="H36" s="24">
        <f t="shared" si="12"/>
        <v>4148.7</v>
      </c>
      <c r="I36" s="25">
        <v>899.7586215919946</v>
      </c>
      <c r="J36" s="25">
        <v>886.84246431995109</v>
      </c>
      <c r="K36" s="25">
        <v>879.32045846276708</v>
      </c>
      <c r="L36" s="25">
        <v>880.45335757862915</v>
      </c>
      <c r="M36" s="25">
        <v>874.3775385567119</v>
      </c>
      <c r="N36" s="26">
        <f t="shared" si="13"/>
        <v>4420.7524405100539</v>
      </c>
      <c r="O36" s="26">
        <f t="shared" si="1"/>
        <v>-272.05244051005411</v>
      </c>
      <c r="P36" s="27">
        <f t="shared" si="2"/>
        <v>93.846015035425381</v>
      </c>
      <c r="R36" s="13"/>
    </row>
    <row r="37" spans="2:18" ht="18" customHeight="1">
      <c r="B37" s="34" t="s">
        <v>38</v>
      </c>
      <c r="C37" s="23">
        <v>1579.7</v>
      </c>
      <c r="D37" s="23">
        <v>1159.0999999999999</v>
      </c>
      <c r="E37" s="23">
        <v>1227</v>
      </c>
      <c r="F37" s="23">
        <v>1353.9</v>
      </c>
      <c r="G37" s="23">
        <v>1559.6</v>
      </c>
      <c r="H37" s="24">
        <f t="shared" si="12"/>
        <v>6879.3000000000011</v>
      </c>
      <c r="I37" s="25">
        <v>1315.6149247367932</v>
      </c>
      <c r="J37" s="25">
        <v>1230.2030702362504</v>
      </c>
      <c r="K37" s="25">
        <v>1221.4755545294031</v>
      </c>
      <c r="L37" s="25">
        <v>1547.6971370053561</v>
      </c>
      <c r="M37" s="25">
        <v>1690.6100618123678</v>
      </c>
      <c r="N37" s="26">
        <f t="shared" si="13"/>
        <v>7005.6007483201702</v>
      </c>
      <c r="O37" s="26">
        <f t="shared" si="1"/>
        <v>-126.30074832016908</v>
      </c>
      <c r="P37" s="27">
        <f t="shared" si="2"/>
        <v>98.1971460712994</v>
      </c>
      <c r="R37" s="13"/>
    </row>
    <row r="38" spans="2:18" ht="18" customHeight="1">
      <c r="B38" s="34" t="s">
        <v>26</v>
      </c>
      <c r="C38" s="23">
        <v>54.5</v>
      </c>
      <c r="D38" s="23">
        <v>3.6</v>
      </c>
      <c r="E38" s="23">
        <v>19.8</v>
      </c>
      <c r="F38" s="23">
        <v>15.5</v>
      </c>
      <c r="G38" s="23">
        <v>12.1</v>
      </c>
      <c r="H38" s="24">
        <f t="shared" si="12"/>
        <v>105.5</v>
      </c>
      <c r="I38" s="23">
        <v>8.6584120337018842</v>
      </c>
      <c r="J38" s="23">
        <v>5.9454221973786252</v>
      </c>
      <c r="K38" s="23">
        <v>3.8291839368759213</v>
      </c>
      <c r="L38" s="23">
        <v>1.566427535533498E-5</v>
      </c>
      <c r="M38" s="23">
        <v>10.224301407416451</v>
      </c>
      <c r="N38" s="26">
        <f t="shared" si="13"/>
        <v>28.657335239648237</v>
      </c>
      <c r="O38" s="26">
        <f t="shared" si="1"/>
        <v>76.842664760351767</v>
      </c>
      <c r="P38" s="27">
        <f t="shared" si="2"/>
        <v>368.14309187421503</v>
      </c>
      <c r="R38" s="13"/>
    </row>
    <row r="39" spans="2:18" ht="18" customHeight="1">
      <c r="B39" s="35" t="s">
        <v>39</v>
      </c>
      <c r="C39" s="15">
        <f t="shared" ref="C39:N39" si="14">SUM(C40:C43)</f>
        <v>2518.3000000000002</v>
      </c>
      <c r="D39" s="15">
        <f>SUM(D40:D43)</f>
        <v>2782.4</v>
      </c>
      <c r="E39" s="15">
        <f>SUM(E40:E43)</f>
        <v>3121</v>
      </c>
      <c r="F39" s="15">
        <f>SUM(F40:F43)</f>
        <v>2024.8999999999999</v>
      </c>
      <c r="G39" s="15">
        <f t="shared" si="14"/>
        <v>2049.6999999999998</v>
      </c>
      <c r="H39" s="19">
        <f t="shared" si="14"/>
        <v>12496.300000000001</v>
      </c>
      <c r="I39" s="16">
        <f t="shared" si="14"/>
        <v>3701.7819595274354</v>
      </c>
      <c r="J39" s="16">
        <f>SUM(J40:J43)</f>
        <v>3544.7906227702642</v>
      </c>
      <c r="K39" s="16">
        <f>SUM(K40:K43)</f>
        <v>2327.0803563946324</v>
      </c>
      <c r="L39" s="16">
        <f>SUM(L40:L43)</f>
        <v>2049.9600569749864</v>
      </c>
      <c r="M39" s="16">
        <f t="shared" si="14"/>
        <v>2301.580300455611</v>
      </c>
      <c r="N39" s="17">
        <f t="shared" si="14"/>
        <v>13925.19329612293</v>
      </c>
      <c r="O39" s="17">
        <f t="shared" si="1"/>
        <v>-1428.8932961229293</v>
      </c>
      <c r="P39" s="18">
        <f t="shared" si="2"/>
        <v>89.738790221886802</v>
      </c>
      <c r="R39" s="13"/>
    </row>
    <row r="40" spans="2:18" ht="18" customHeight="1">
      <c r="B40" s="36" t="s">
        <v>40</v>
      </c>
      <c r="C40" s="23">
        <v>1675.5</v>
      </c>
      <c r="D40" s="23">
        <v>2030.3</v>
      </c>
      <c r="E40" s="23">
        <v>2038.1</v>
      </c>
      <c r="F40" s="23">
        <v>1715.1</v>
      </c>
      <c r="G40" s="23">
        <v>1837.2</v>
      </c>
      <c r="H40" s="24">
        <f>SUM(C40:G40)</f>
        <v>9296.2000000000007</v>
      </c>
      <c r="I40" s="30">
        <v>2028.2288617889719</v>
      </c>
      <c r="J40" s="30">
        <v>2194.6339127827373</v>
      </c>
      <c r="K40" s="30">
        <v>2103.3547722205494</v>
      </c>
      <c r="L40" s="30">
        <v>1847.8744748484739</v>
      </c>
      <c r="M40" s="30">
        <v>2097.6963576782846</v>
      </c>
      <c r="N40" s="26">
        <f t="shared" ref="N40:N49" si="15">SUM(I40:M40)</f>
        <v>10271.788379319018</v>
      </c>
      <c r="O40" s="26">
        <f t="shared" si="1"/>
        <v>-975.58837931901689</v>
      </c>
      <c r="P40" s="27">
        <f t="shared" si="2"/>
        <v>90.502253908547772</v>
      </c>
      <c r="R40" s="13"/>
    </row>
    <row r="41" spans="2:18" ht="18" customHeight="1">
      <c r="B41" s="36" t="s">
        <v>41</v>
      </c>
      <c r="C41" s="23">
        <v>703.4</v>
      </c>
      <c r="D41" s="23">
        <v>614.5</v>
      </c>
      <c r="E41" s="23">
        <v>936.6</v>
      </c>
      <c r="F41" s="23">
        <v>163.1</v>
      </c>
      <c r="G41" s="23">
        <v>66.599999999999994</v>
      </c>
      <c r="H41" s="24">
        <f>SUM(C41:G41)</f>
        <v>2484.1999999999998</v>
      </c>
      <c r="I41" s="30">
        <v>1525.2812574413358</v>
      </c>
      <c r="J41" s="30">
        <v>1201.7769105149578</v>
      </c>
      <c r="K41" s="30">
        <v>69.188246269719627</v>
      </c>
      <c r="L41" s="30">
        <v>46.233798759401139</v>
      </c>
      <c r="M41" s="30">
        <v>47.917336203733193</v>
      </c>
      <c r="N41" s="26">
        <f t="shared" si="15"/>
        <v>2890.3975491891474</v>
      </c>
      <c r="O41" s="26">
        <f t="shared" si="1"/>
        <v>-406.19754918914759</v>
      </c>
      <c r="P41" s="27">
        <f t="shared" si="2"/>
        <v>85.946654663366303</v>
      </c>
      <c r="R41" s="13"/>
    </row>
    <row r="42" spans="2:18" ht="18" customHeight="1">
      <c r="B42" s="34" t="s">
        <v>42</v>
      </c>
      <c r="C42" s="23">
        <v>106</v>
      </c>
      <c r="D42" s="23">
        <v>104.1</v>
      </c>
      <c r="E42" s="23">
        <v>109.9</v>
      </c>
      <c r="F42" s="23">
        <v>110.7</v>
      </c>
      <c r="G42" s="23">
        <v>109.4</v>
      </c>
      <c r="H42" s="24">
        <f>SUM(C42:G42)</f>
        <v>540.1</v>
      </c>
      <c r="I42" s="30">
        <v>109.12963480712118</v>
      </c>
      <c r="J42" s="30">
        <v>114.30637614775598</v>
      </c>
      <c r="K42" s="30">
        <v>117.39904507670782</v>
      </c>
      <c r="L42" s="30">
        <v>119.98477696661178</v>
      </c>
      <c r="M42" s="30">
        <v>117.74002126407625</v>
      </c>
      <c r="N42" s="26">
        <f t="shared" si="15"/>
        <v>578.55985426227301</v>
      </c>
      <c r="O42" s="26">
        <f t="shared" si="1"/>
        <v>-38.459854262272984</v>
      </c>
      <c r="P42" s="27">
        <f t="shared" si="2"/>
        <v>93.352484798428776</v>
      </c>
      <c r="Q42" s="21"/>
      <c r="R42" s="13"/>
    </row>
    <row r="43" spans="2:18" ht="18" customHeight="1">
      <c r="B43" s="34" t="s">
        <v>43</v>
      </c>
      <c r="C43" s="23">
        <v>33.4</v>
      </c>
      <c r="D43" s="23">
        <v>33.5</v>
      </c>
      <c r="E43" s="23">
        <v>36.4</v>
      </c>
      <c r="F43" s="23">
        <v>36</v>
      </c>
      <c r="G43" s="23">
        <v>36.5</v>
      </c>
      <c r="H43" s="24">
        <f>SUM(C43:G43)</f>
        <v>175.8</v>
      </c>
      <c r="I43" s="30">
        <v>39.142205490006575</v>
      </c>
      <c r="J43" s="30">
        <v>34.073423324813305</v>
      </c>
      <c r="K43" s="30">
        <v>37.138292827655825</v>
      </c>
      <c r="L43" s="30">
        <v>35.867006400499413</v>
      </c>
      <c r="M43" s="30">
        <v>38.226585309516999</v>
      </c>
      <c r="N43" s="26">
        <f t="shared" si="15"/>
        <v>184.44751335249211</v>
      </c>
      <c r="O43" s="26">
        <f t="shared" si="1"/>
        <v>-8.6475133524920977</v>
      </c>
      <c r="P43" s="27">
        <f t="shared" si="2"/>
        <v>95.311667153806468</v>
      </c>
      <c r="R43" s="13"/>
    </row>
    <row r="44" spans="2:18" ht="18" customHeight="1">
      <c r="B44" s="28" t="s">
        <v>44</v>
      </c>
      <c r="C44" s="15">
        <v>187</v>
      </c>
      <c r="D44" s="15">
        <v>191.1</v>
      </c>
      <c r="E44" s="15">
        <v>252.7</v>
      </c>
      <c r="F44" s="15">
        <v>220.7</v>
      </c>
      <c r="G44" s="15">
        <v>299.89999999999998</v>
      </c>
      <c r="H44" s="19">
        <f>SUM(C44:G44)</f>
        <v>1151.4000000000001</v>
      </c>
      <c r="I44" s="37">
        <v>223.54103641353865</v>
      </c>
      <c r="J44" s="37">
        <v>247.48143697112803</v>
      </c>
      <c r="K44" s="37">
        <v>235.63434241197137</v>
      </c>
      <c r="L44" s="37">
        <v>274.84175863223851</v>
      </c>
      <c r="M44" s="37">
        <v>259.72583970557645</v>
      </c>
      <c r="N44" s="17">
        <f t="shared" si="15"/>
        <v>1241.2244141344529</v>
      </c>
      <c r="O44" s="17">
        <f t="shared" si="1"/>
        <v>-89.824414134452809</v>
      </c>
      <c r="P44" s="27">
        <f t="shared" si="2"/>
        <v>92.763241432284389</v>
      </c>
      <c r="R44" s="13"/>
    </row>
    <row r="45" spans="2:18" ht="18" customHeight="1">
      <c r="B45" s="38" t="s">
        <v>45</v>
      </c>
      <c r="C45" s="15">
        <f t="shared" ref="C45:H45" si="16">SUM(C46:C47)</f>
        <v>1183.8</v>
      </c>
      <c r="D45" s="15">
        <f t="shared" si="16"/>
        <v>1117.7</v>
      </c>
      <c r="E45" s="15">
        <f t="shared" si="16"/>
        <v>1100.0999999999999</v>
      </c>
      <c r="F45" s="15">
        <f t="shared" si="16"/>
        <v>1180.8</v>
      </c>
      <c r="G45" s="15">
        <f t="shared" si="16"/>
        <v>903.9</v>
      </c>
      <c r="H45" s="19">
        <f t="shared" si="16"/>
        <v>5486.2999999999993</v>
      </c>
      <c r="I45" s="37">
        <f>+I46+I47</f>
        <v>1122.4971811521884</v>
      </c>
      <c r="J45" s="37">
        <f>+J46+J47</f>
        <v>1066.8036637918608</v>
      </c>
      <c r="K45" s="37">
        <f>+K46+K47</f>
        <v>1083.5393245719376</v>
      </c>
      <c r="L45" s="37">
        <f>+L46+L47</f>
        <v>1091.1008472102083</v>
      </c>
      <c r="M45" s="37">
        <f>+M46+M47</f>
        <v>939.83070437624895</v>
      </c>
      <c r="N45" s="17">
        <f t="shared" si="15"/>
        <v>5303.7717211024446</v>
      </c>
      <c r="O45" s="17">
        <f t="shared" si="1"/>
        <v>182.52827889755463</v>
      </c>
      <c r="P45" s="18">
        <f t="shared" si="2"/>
        <v>103.44148067631413</v>
      </c>
      <c r="R45" s="13"/>
    </row>
    <row r="46" spans="2:18" ht="18" customHeight="1">
      <c r="B46" s="34" t="s">
        <v>46</v>
      </c>
      <c r="C46" s="23">
        <v>1183.8</v>
      </c>
      <c r="D46" s="23">
        <v>1117.7</v>
      </c>
      <c r="E46" s="23">
        <v>1100.0999999999999</v>
      </c>
      <c r="F46" s="23">
        <v>1180.8</v>
      </c>
      <c r="G46" s="23">
        <v>903.9</v>
      </c>
      <c r="H46" s="24">
        <f>SUM(C46:G46)</f>
        <v>5486.2999999999993</v>
      </c>
      <c r="I46" s="30">
        <v>1122.4971811521884</v>
      </c>
      <c r="J46" s="30">
        <v>1066.8036637918608</v>
      </c>
      <c r="K46" s="30">
        <v>1083.5393245719376</v>
      </c>
      <c r="L46" s="30">
        <v>1091.1008472102083</v>
      </c>
      <c r="M46" s="30">
        <v>939.83070437624895</v>
      </c>
      <c r="N46" s="26">
        <f t="shared" si="15"/>
        <v>5303.7717211024446</v>
      </c>
      <c r="O46" s="26">
        <f t="shared" si="1"/>
        <v>182.52827889755463</v>
      </c>
      <c r="P46" s="27">
        <f t="shared" si="2"/>
        <v>103.44148067631413</v>
      </c>
      <c r="R46" s="13"/>
    </row>
    <row r="47" spans="2:18" ht="18" customHeight="1">
      <c r="B47" s="34" t="s">
        <v>26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4">
        <f>SUM(C47:G47)</f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6">
        <f t="shared" si="15"/>
        <v>0</v>
      </c>
      <c r="O47" s="26">
        <f t="shared" si="1"/>
        <v>0</v>
      </c>
      <c r="P47" s="39">
        <v>0</v>
      </c>
      <c r="R47" s="13"/>
    </row>
    <row r="48" spans="2:18" ht="18" customHeight="1">
      <c r="B48" s="38" t="s">
        <v>47</v>
      </c>
      <c r="C48" s="15">
        <v>121.2</v>
      </c>
      <c r="D48" s="15">
        <v>138.1</v>
      </c>
      <c r="E48" s="15">
        <v>148.30000000000001</v>
      </c>
      <c r="F48" s="15">
        <v>120.7</v>
      </c>
      <c r="G48" s="15">
        <v>133</v>
      </c>
      <c r="H48" s="19">
        <f>SUM(C48:G48)</f>
        <v>661.30000000000007</v>
      </c>
      <c r="I48" s="16">
        <v>139.18894963961262</v>
      </c>
      <c r="J48" s="16">
        <v>144.0608832899058</v>
      </c>
      <c r="K48" s="16">
        <v>147.98464329355875</v>
      </c>
      <c r="L48" s="16">
        <v>132.56604025877797</v>
      </c>
      <c r="M48" s="16">
        <v>146.56637378257687</v>
      </c>
      <c r="N48" s="17">
        <f t="shared" si="15"/>
        <v>710.36689026443207</v>
      </c>
      <c r="O48" s="17">
        <f t="shared" si="1"/>
        <v>-49.066890264432004</v>
      </c>
      <c r="P48" s="18">
        <f t="shared" ref="P48:P55" si="17">+H48/N48*100</f>
        <v>93.092739690307496</v>
      </c>
      <c r="R48" s="13"/>
    </row>
    <row r="49" spans="1:189" ht="18" customHeight="1">
      <c r="A49" s="40"/>
      <c r="B49" s="38" t="s">
        <v>48</v>
      </c>
      <c r="C49" s="15">
        <v>0.1</v>
      </c>
      <c r="D49" s="15">
        <v>0.1</v>
      </c>
      <c r="E49" s="15">
        <v>0.4</v>
      </c>
      <c r="F49" s="15">
        <v>0.2</v>
      </c>
      <c r="G49" s="15">
        <v>0.1</v>
      </c>
      <c r="H49" s="19">
        <f>SUM(C49:G49)</f>
        <v>0.9</v>
      </c>
      <c r="I49" s="16">
        <v>0.14707648812487248</v>
      </c>
      <c r="J49" s="16">
        <v>2.1725132367669442</v>
      </c>
      <c r="K49" s="16">
        <v>0.36880641134268638</v>
      </c>
      <c r="L49" s="16">
        <v>1.3669863592106384</v>
      </c>
      <c r="M49" s="16">
        <v>0.1740770146348225</v>
      </c>
      <c r="N49" s="17">
        <f t="shared" si="15"/>
        <v>4.2294595100799635</v>
      </c>
      <c r="O49" s="17">
        <f t="shared" si="1"/>
        <v>-3.3294595100799635</v>
      </c>
      <c r="P49" s="18">
        <f t="shared" si="17"/>
        <v>21.279314717520119</v>
      </c>
      <c r="R49" s="13"/>
    </row>
    <row r="50" spans="1:189" ht="18" customHeight="1">
      <c r="B50" s="14" t="s">
        <v>49</v>
      </c>
      <c r="C50" s="15">
        <f t="shared" ref="C50:N50" si="18">+C51+C53+C56</f>
        <v>507.4</v>
      </c>
      <c r="D50" s="15">
        <f t="shared" si="18"/>
        <v>605.90000000000009</v>
      </c>
      <c r="E50" s="15">
        <f>+E51+E53+E56</f>
        <v>574.79999999999995</v>
      </c>
      <c r="F50" s="15">
        <f>+F51+F53+F56</f>
        <v>576.70000000000005</v>
      </c>
      <c r="G50" s="15">
        <f t="shared" si="18"/>
        <v>494.29999999999995</v>
      </c>
      <c r="H50" s="19">
        <f t="shared" si="18"/>
        <v>2759.1</v>
      </c>
      <c r="I50" s="19">
        <f t="shared" si="18"/>
        <v>543.13834436851494</v>
      </c>
      <c r="J50" s="19">
        <f t="shared" si="18"/>
        <v>626.02840617900551</v>
      </c>
      <c r="K50" s="19">
        <f>+K51+K53+K56</f>
        <v>585.04824340336427</v>
      </c>
      <c r="L50" s="19">
        <f>+L51+L53+L56</f>
        <v>611.52305959066916</v>
      </c>
      <c r="M50" s="19">
        <f t="shared" si="18"/>
        <v>536.44547680354628</v>
      </c>
      <c r="N50" s="17">
        <f t="shared" si="18"/>
        <v>2902.1835303451003</v>
      </c>
      <c r="O50" s="17">
        <f t="shared" si="1"/>
        <v>-143.08353034510037</v>
      </c>
      <c r="P50" s="18">
        <f t="shared" si="17"/>
        <v>95.069797314710613</v>
      </c>
      <c r="R50" s="13"/>
    </row>
    <row r="51" spans="1:189" ht="18" customHeight="1">
      <c r="B51" s="41" t="s">
        <v>50</v>
      </c>
      <c r="C51" s="15">
        <f>+C52</f>
        <v>0.5</v>
      </c>
      <c r="D51" s="15">
        <f t="shared" ref="D51:N51" si="19">+D52</f>
        <v>0.6</v>
      </c>
      <c r="E51" s="15">
        <f t="shared" si="19"/>
        <v>2.2999999999999998</v>
      </c>
      <c r="F51" s="15">
        <f t="shared" si="19"/>
        <v>1</v>
      </c>
      <c r="G51" s="15">
        <f t="shared" si="19"/>
        <v>29.2</v>
      </c>
      <c r="H51" s="15">
        <f t="shared" si="19"/>
        <v>33.6</v>
      </c>
      <c r="I51" s="15">
        <f t="shared" si="19"/>
        <v>0.26101546950554477</v>
      </c>
      <c r="J51" s="15">
        <f t="shared" si="19"/>
        <v>3.1731644844811363E-2</v>
      </c>
      <c r="K51" s="15">
        <f t="shared" si="19"/>
        <v>1.3380747984270434</v>
      </c>
      <c r="L51" s="15">
        <f t="shared" si="19"/>
        <v>2.5205981366600456</v>
      </c>
      <c r="M51" s="15">
        <f t="shared" si="19"/>
        <v>0.36545697168428753</v>
      </c>
      <c r="N51" s="15">
        <f t="shared" si="19"/>
        <v>4.5168770211217328</v>
      </c>
      <c r="O51" s="18">
        <f t="shared" si="1"/>
        <v>29.083122978878269</v>
      </c>
      <c r="P51" s="18">
        <f t="shared" si="17"/>
        <v>743.87679458352159</v>
      </c>
      <c r="R51" s="13"/>
    </row>
    <row r="52" spans="1:189" ht="18" customHeight="1">
      <c r="B52" s="36" t="s">
        <v>51</v>
      </c>
      <c r="C52" s="23">
        <v>0.5</v>
      </c>
      <c r="D52" s="23">
        <v>0.6</v>
      </c>
      <c r="E52" s="23">
        <v>2.2999999999999998</v>
      </c>
      <c r="F52" s="23">
        <v>1</v>
      </c>
      <c r="G52" s="23">
        <v>29.2</v>
      </c>
      <c r="H52" s="24">
        <f>SUM(C52:G52)</f>
        <v>33.6</v>
      </c>
      <c r="I52" s="23">
        <v>0.26101546950554477</v>
      </c>
      <c r="J52" s="23">
        <v>3.1731644844811363E-2</v>
      </c>
      <c r="K52" s="23">
        <v>1.3380747984270434</v>
      </c>
      <c r="L52" s="23">
        <v>2.5205981366600456</v>
      </c>
      <c r="M52" s="23">
        <v>0.36545697168428753</v>
      </c>
      <c r="N52" s="27">
        <f>SUM(I52:M52)</f>
        <v>4.5168770211217328</v>
      </c>
      <c r="O52" s="27">
        <f t="shared" si="1"/>
        <v>29.083122978878269</v>
      </c>
      <c r="P52" s="27">
        <f t="shared" si="17"/>
        <v>743.87679458352159</v>
      </c>
      <c r="R52" s="13"/>
    </row>
    <row r="53" spans="1:189" ht="18" customHeight="1">
      <c r="B53" s="41" t="s">
        <v>53</v>
      </c>
      <c r="C53" s="15">
        <f t="shared" ref="C53:N53" si="20">+C54+C55</f>
        <v>506.9</v>
      </c>
      <c r="D53" s="15">
        <f>+D54+D55</f>
        <v>605.30000000000007</v>
      </c>
      <c r="E53" s="15">
        <f>+E54+E55</f>
        <v>572.5</v>
      </c>
      <c r="F53" s="15">
        <f>+F54+F55</f>
        <v>575.70000000000005</v>
      </c>
      <c r="G53" s="15">
        <f t="shared" si="20"/>
        <v>465.09999999999997</v>
      </c>
      <c r="H53" s="19">
        <f t="shared" si="20"/>
        <v>2725.5</v>
      </c>
      <c r="I53" s="16">
        <f t="shared" si="20"/>
        <v>542.8773288990094</v>
      </c>
      <c r="J53" s="16">
        <f>+J54+J55</f>
        <v>625.99667453416066</v>
      </c>
      <c r="K53" s="16">
        <f>+K54+K55</f>
        <v>583.71016860493728</v>
      </c>
      <c r="L53" s="16">
        <f>+L54+L55</f>
        <v>609.00246145400911</v>
      </c>
      <c r="M53" s="16">
        <f t="shared" si="20"/>
        <v>536.08001983186205</v>
      </c>
      <c r="N53" s="17">
        <f t="shared" si="20"/>
        <v>2897.6666533239786</v>
      </c>
      <c r="O53" s="17">
        <f t="shared" si="1"/>
        <v>-172.16665332397861</v>
      </c>
      <c r="P53" s="18">
        <f t="shared" si="17"/>
        <v>94.058438256640656</v>
      </c>
      <c r="R53" s="13"/>
    </row>
    <row r="54" spans="1:189" ht="18" customHeight="1">
      <c r="A54" s="42"/>
      <c r="B54" s="34" t="s">
        <v>54</v>
      </c>
      <c r="C54" s="23">
        <v>504.9</v>
      </c>
      <c r="D54" s="23">
        <v>603.1</v>
      </c>
      <c r="E54" s="23">
        <v>569.9</v>
      </c>
      <c r="F54" s="23">
        <v>573.5</v>
      </c>
      <c r="G54" s="23">
        <v>462.9</v>
      </c>
      <c r="H54" s="24">
        <f>SUM(C54:G54)</f>
        <v>2714.3</v>
      </c>
      <c r="I54" s="30">
        <v>540.15841384938221</v>
      </c>
      <c r="J54" s="30">
        <v>623.34960711437714</v>
      </c>
      <c r="K54" s="30">
        <v>580.4655485795322</v>
      </c>
      <c r="L54" s="30">
        <v>606.18047203385765</v>
      </c>
      <c r="M54" s="30">
        <v>533.23997089525608</v>
      </c>
      <c r="N54" s="26">
        <f>SUM(I54:M54)</f>
        <v>2883.3940124724054</v>
      </c>
      <c r="O54" s="26">
        <f t="shared" si="1"/>
        <v>-169.09401247240521</v>
      </c>
      <c r="P54" s="27">
        <f t="shared" si="17"/>
        <v>94.135591190764345</v>
      </c>
      <c r="R54" s="13"/>
    </row>
    <row r="55" spans="1:189" ht="18" customHeight="1">
      <c r="B55" s="34" t="s">
        <v>26</v>
      </c>
      <c r="C55" s="23">
        <v>2</v>
      </c>
      <c r="D55" s="23">
        <v>2.2000000000000002</v>
      </c>
      <c r="E55" s="23">
        <v>2.6</v>
      </c>
      <c r="F55" s="23">
        <v>2.2000000000000002</v>
      </c>
      <c r="G55" s="23">
        <v>2.2000000000000002</v>
      </c>
      <c r="H55" s="24">
        <f>SUM(C55:G55)</f>
        <v>11.2</v>
      </c>
      <c r="I55" s="30">
        <v>2.7189150496272045</v>
      </c>
      <c r="J55" s="30">
        <v>2.647067419783538</v>
      </c>
      <c r="K55" s="30">
        <v>3.2446200254050885</v>
      </c>
      <c r="L55" s="30">
        <v>2.821989420151509</v>
      </c>
      <c r="M55" s="30">
        <v>2.8400489366059651</v>
      </c>
      <c r="N55" s="26">
        <f>SUM(I55:M55)</f>
        <v>14.272640851573305</v>
      </c>
      <c r="O55" s="26">
        <f t="shared" si="1"/>
        <v>-3.0726408515733059</v>
      </c>
      <c r="P55" s="27">
        <f t="shared" si="17"/>
        <v>78.471812725291116</v>
      </c>
      <c r="R55" s="13"/>
    </row>
    <row r="56" spans="1:189" ht="18" customHeight="1">
      <c r="B56" s="41" t="s">
        <v>55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9">
        <f>SUM(C56:G56)</f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7">
        <f>SUM(I56:M56)</f>
        <v>0</v>
      </c>
      <c r="O56" s="17">
        <f t="shared" si="1"/>
        <v>0</v>
      </c>
      <c r="P56" s="43">
        <v>0</v>
      </c>
      <c r="R56" s="13"/>
    </row>
    <row r="57" spans="1:189" ht="18" customHeight="1">
      <c r="B57" s="44" t="s">
        <v>56</v>
      </c>
      <c r="C57" s="15">
        <f t="shared" ref="C57:N57" si="21">+C58+C62+C63</f>
        <v>1163</v>
      </c>
      <c r="D57" s="15">
        <f t="shared" si="21"/>
        <v>957.09999999999991</v>
      </c>
      <c r="E57" s="15">
        <f t="shared" si="21"/>
        <v>842.5</v>
      </c>
      <c r="F57" s="15">
        <f t="shared" si="21"/>
        <v>1123.7</v>
      </c>
      <c r="G57" s="15">
        <f t="shared" si="21"/>
        <v>918.30000000000007</v>
      </c>
      <c r="H57" s="19">
        <f t="shared" si="21"/>
        <v>5004.5999999999995</v>
      </c>
      <c r="I57" s="16">
        <f t="shared" si="21"/>
        <v>1114.646613788281</v>
      </c>
      <c r="J57" s="16">
        <f t="shared" si="21"/>
        <v>988.92405577904515</v>
      </c>
      <c r="K57" s="16">
        <f t="shared" si="21"/>
        <v>917.41692918555771</v>
      </c>
      <c r="L57" s="16">
        <f t="shared" si="21"/>
        <v>1101.3812783130195</v>
      </c>
      <c r="M57" s="16">
        <f t="shared" si="21"/>
        <v>905.85187103999772</v>
      </c>
      <c r="N57" s="17">
        <f t="shared" si="21"/>
        <v>5028.2207481059013</v>
      </c>
      <c r="O57" s="17">
        <f t="shared" si="1"/>
        <v>-23.620748105901839</v>
      </c>
      <c r="P57" s="17">
        <f>+H57/N57*100</f>
        <v>99.530236453624283</v>
      </c>
      <c r="R57" s="13"/>
    </row>
    <row r="58" spans="1:189" s="45" customFormat="1" ht="18" customHeight="1">
      <c r="B58" s="44" t="s">
        <v>57</v>
      </c>
      <c r="C58" s="15">
        <f t="shared" ref="C58:N58" si="22">+C59</f>
        <v>266.3</v>
      </c>
      <c r="D58" s="15">
        <f t="shared" si="22"/>
        <v>0</v>
      </c>
      <c r="E58" s="15">
        <f t="shared" si="22"/>
        <v>31.2</v>
      </c>
      <c r="F58" s="15">
        <f t="shared" si="22"/>
        <v>118.9</v>
      </c>
      <c r="G58" s="15">
        <f t="shared" si="22"/>
        <v>93.5</v>
      </c>
      <c r="H58" s="19">
        <f t="shared" si="22"/>
        <v>509.9</v>
      </c>
      <c r="I58" s="16">
        <f t="shared" si="22"/>
        <v>1.659731491557229E-2</v>
      </c>
      <c r="J58" s="16">
        <f t="shared" si="22"/>
        <v>1.7937362944622771E-2</v>
      </c>
      <c r="K58" s="16">
        <f t="shared" si="22"/>
        <v>1.353758550469321E-2</v>
      </c>
      <c r="L58" s="16">
        <f t="shared" si="22"/>
        <v>7.3932529290756462E-4</v>
      </c>
      <c r="M58" s="16">
        <f t="shared" si="22"/>
        <v>7.3932529290756462E-4</v>
      </c>
      <c r="N58" s="17">
        <f t="shared" si="22"/>
        <v>4.95509139507034E-2</v>
      </c>
      <c r="O58" s="17">
        <f t="shared" si="1"/>
        <v>509.85044908604925</v>
      </c>
      <c r="P58" s="17">
        <f>+H58/N58*100</f>
        <v>1029042.5732758087</v>
      </c>
      <c r="Q58" s="4"/>
      <c r="R58" s="13"/>
      <c r="T58" s="46"/>
      <c r="U58" s="46"/>
    </row>
    <row r="59" spans="1:189" ht="18" customHeight="1">
      <c r="B59" s="41" t="s">
        <v>58</v>
      </c>
      <c r="C59" s="15">
        <f t="shared" ref="C59:N59" si="23">+C60+C61</f>
        <v>266.3</v>
      </c>
      <c r="D59" s="15">
        <f>+D60+D61</f>
        <v>0</v>
      </c>
      <c r="E59" s="15">
        <f>+E60+E61</f>
        <v>31.2</v>
      </c>
      <c r="F59" s="15">
        <f>+F60+F61</f>
        <v>118.9</v>
      </c>
      <c r="G59" s="15">
        <f t="shared" si="23"/>
        <v>93.5</v>
      </c>
      <c r="H59" s="19">
        <f t="shared" si="23"/>
        <v>509.9</v>
      </c>
      <c r="I59" s="16">
        <f t="shared" si="23"/>
        <v>1.659731491557229E-2</v>
      </c>
      <c r="J59" s="16">
        <f>+J60+J61</f>
        <v>1.7937362944622771E-2</v>
      </c>
      <c r="K59" s="16">
        <f>+K60+K61</f>
        <v>1.353758550469321E-2</v>
      </c>
      <c r="L59" s="16">
        <f>+L60+L61</f>
        <v>7.3932529290756462E-4</v>
      </c>
      <c r="M59" s="16">
        <f t="shared" si="23"/>
        <v>7.3932529290756462E-4</v>
      </c>
      <c r="N59" s="17">
        <f t="shared" si="23"/>
        <v>4.95509139507034E-2</v>
      </c>
      <c r="O59" s="17">
        <f t="shared" si="1"/>
        <v>509.85044908604925</v>
      </c>
      <c r="P59" s="17">
        <f>+H59/N59*100</f>
        <v>1029042.5732758087</v>
      </c>
      <c r="R59" s="13"/>
    </row>
    <row r="60" spans="1:189" s="47" customFormat="1" ht="18" customHeight="1">
      <c r="B60" s="34" t="s">
        <v>59</v>
      </c>
      <c r="C60" s="23">
        <v>266.3</v>
      </c>
      <c r="D60" s="23">
        <v>0</v>
      </c>
      <c r="E60" s="23">
        <v>31.2</v>
      </c>
      <c r="F60" s="23">
        <v>118.9</v>
      </c>
      <c r="G60" s="23">
        <v>93.5</v>
      </c>
      <c r="H60" s="24">
        <f>SUM(C60:G60)</f>
        <v>509.9</v>
      </c>
      <c r="I60" s="23">
        <v>0</v>
      </c>
      <c r="J60" s="23">
        <v>0</v>
      </c>
      <c r="K60" s="23">
        <v>0</v>
      </c>
      <c r="L60" s="23">
        <v>0</v>
      </c>
      <c r="M60" s="23">
        <v>0</v>
      </c>
      <c r="N60" s="26">
        <f>SUM(I60:M60)</f>
        <v>0</v>
      </c>
      <c r="O60" s="26">
        <f t="shared" si="1"/>
        <v>509.9</v>
      </c>
      <c r="P60" s="17">
        <v>0</v>
      </c>
      <c r="Q60" s="4"/>
      <c r="R60" s="13"/>
      <c r="S60" s="48"/>
      <c r="T60" s="49"/>
      <c r="U60" s="49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 t="s">
        <v>60</v>
      </c>
      <c r="BE60" s="48" t="s">
        <v>60</v>
      </c>
      <c r="BF60" s="48" t="s">
        <v>60</v>
      </c>
      <c r="BG60" s="48" t="s">
        <v>60</v>
      </c>
      <c r="BH60" s="48" t="s">
        <v>60</v>
      </c>
      <c r="BI60" s="48" t="s">
        <v>60</v>
      </c>
      <c r="BJ60" s="48" t="s">
        <v>60</v>
      </c>
      <c r="BK60" s="48" t="s">
        <v>60</v>
      </c>
      <c r="BL60" s="48" t="s">
        <v>60</v>
      </c>
      <c r="BM60" s="48" t="s">
        <v>60</v>
      </c>
      <c r="BN60" s="48" t="s">
        <v>60</v>
      </c>
      <c r="BO60" s="48" t="s">
        <v>60</v>
      </c>
      <c r="BP60" s="48" t="s">
        <v>60</v>
      </c>
      <c r="BQ60" s="48" t="s">
        <v>60</v>
      </c>
      <c r="BR60" s="48" t="s">
        <v>60</v>
      </c>
      <c r="BS60" s="48" t="s">
        <v>60</v>
      </c>
      <c r="BT60" s="48" t="s">
        <v>60</v>
      </c>
      <c r="BU60" s="48" t="s">
        <v>60</v>
      </c>
      <c r="BV60" s="48" t="s">
        <v>60</v>
      </c>
      <c r="BW60" s="48" t="s">
        <v>60</v>
      </c>
      <c r="BX60" s="48" t="s">
        <v>60</v>
      </c>
      <c r="BY60" s="48" t="s">
        <v>60</v>
      </c>
      <c r="BZ60" s="48" t="s">
        <v>60</v>
      </c>
      <c r="CA60" s="48" t="s">
        <v>60</v>
      </c>
      <c r="CB60" s="48" t="s">
        <v>60</v>
      </c>
      <c r="CC60" s="48" t="s">
        <v>60</v>
      </c>
      <c r="CD60" s="48" t="s">
        <v>60</v>
      </c>
      <c r="CE60" s="48" t="s">
        <v>60</v>
      </c>
      <c r="CF60" s="48" t="s">
        <v>60</v>
      </c>
      <c r="CG60" s="48" t="s">
        <v>60</v>
      </c>
      <c r="CH60" s="48" t="s">
        <v>60</v>
      </c>
      <c r="CI60" s="48" t="s">
        <v>60</v>
      </c>
      <c r="CJ60" s="48" t="s">
        <v>60</v>
      </c>
      <c r="CK60" s="48" t="s">
        <v>60</v>
      </c>
      <c r="CL60" s="48" t="s">
        <v>60</v>
      </c>
      <c r="CM60" s="48" t="s">
        <v>60</v>
      </c>
      <c r="CN60" s="48" t="s">
        <v>60</v>
      </c>
      <c r="CO60" s="48" t="s">
        <v>60</v>
      </c>
      <c r="CP60" s="48" t="s">
        <v>60</v>
      </c>
      <c r="CQ60" s="48" t="s">
        <v>60</v>
      </c>
      <c r="CR60" s="48" t="s">
        <v>60</v>
      </c>
      <c r="CS60" s="48" t="s">
        <v>60</v>
      </c>
      <c r="CT60" s="48" t="s">
        <v>60</v>
      </c>
      <c r="CU60" s="48" t="s">
        <v>60</v>
      </c>
      <c r="CV60" s="48" t="s">
        <v>60</v>
      </c>
      <c r="CW60" s="48" t="s">
        <v>60</v>
      </c>
      <c r="CX60" s="48" t="s">
        <v>60</v>
      </c>
      <c r="CY60" s="48" t="s">
        <v>60</v>
      </c>
      <c r="CZ60" s="48" t="s">
        <v>60</v>
      </c>
      <c r="DA60" s="48" t="s">
        <v>60</v>
      </c>
      <c r="DB60" s="48" t="s">
        <v>60</v>
      </c>
      <c r="DC60" s="48" t="s">
        <v>60</v>
      </c>
      <c r="DD60" s="48" t="s">
        <v>60</v>
      </c>
      <c r="DE60" s="48" t="s">
        <v>60</v>
      </c>
      <c r="DF60" s="48" t="s">
        <v>60</v>
      </c>
      <c r="DG60" s="48" t="s">
        <v>60</v>
      </c>
      <c r="DH60" s="48" t="s">
        <v>60</v>
      </c>
      <c r="DI60" s="48" t="s">
        <v>60</v>
      </c>
      <c r="DJ60" s="48" t="s">
        <v>60</v>
      </c>
      <c r="DK60" s="48" t="s">
        <v>60</v>
      </c>
      <c r="DL60" s="48" t="s">
        <v>60</v>
      </c>
      <c r="DM60" s="48" t="s">
        <v>60</v>
      </c>
      <c r="DN60" s="48" t="s">
        <v>60</v>
      </c>
      <c r="DO60" s="48" t="s">
        <v>60</v>
      </c>
      <c r="DP60" s="48" t="s">
        <v>60</v>
      </c>
      <c r="DQ60" s="48" t="s">
        <v>60</v>
      </c>
      <c r="DR60" s="48" t="s">
        <v>60</v>
      </c>
      <c r="DS60" s="48" t="s">
        <v>60</v>
      </c>
      <c r="DT60" s="48" t="s">
        <v>60</v>
      </c>
      <c r="DU60" s="48" t="s">
        <v>60</v>
      </c>
      <c r="DV60" s="48" t="s">
        <v>60</v>
      </c>
      <c r="DW60" s="48" t="s">
        <v>60</v>
      </c>
      <c r="DX60" s="48" t="s">
        <v>60</v>
      </c>
      <c r="DY60" s="48" t="s">
        <v>60</v>
      </c>
      <c r="DZ60" s="48" t="s">
        <v>60</v>
      </c>
      <c r="EA60" s="48" t="s">
        <v>60</v>
      </c>
      <c r="EB60" s="48" t="s">
        <v>60</v>
      </c>
      <c r="EC60" s="48" t="s">
        <v>60</v>
      </c>
      <c r="ED60" s="48" t="s">
        <v>60</v>
      </c>
      <c r="EE60" s="48" t="s">
        <v>60</v>
      </c>
      <c r="EF60" s="48" t="s">
        <v>60</v>
      </c>
      <c r="EG60" s="48" t="s">
        <v>60</v>
      </c>
      <c r="EH60" s="48" t="s">
        <v>60</v>
      </c>
      <c r="EI60" s="48" t="s">
        <v>60</v>
      </c>
      <c r="EJ60" s="48" t="s">
        <v>60</v>
      </c>
      <c r="EK60" s="48" t="s">
        <v>60</v>
      </c>
      <c r="EL60" s="48" t="s">
        <v>60</v>
      </c>
      <c r="EM60" s="48" t="s">
        <v>60</v>
      </c>
      <c r="EN60" s="48" t="s">
        <v>60</v>
      </c>
      <c r="EO60" s="48" t="s">
        <v>60</v>
      </c>
      <c r="EP60" s="48" t="s">
        <v>60</v>
      </c>
      <c r="EQ60" s="48" t="s">
        <v>60</v>
      </c>
      <c r="ER60" s="48" t="s">
        <v>60</v>
      </c>
      <c r="ES60" s="48" t="s">
        <v>60</v>
      </c>
      <c r="ET60" s="48" t="s">
        <v>60</v>
      </c>
      <c r="EU60" s="48" t="s">
        <v>60</v>
      </c>
      <c r="EV60" s="48" t="s">
        <v>60</v>
      </c>
      <c r="EW60" s="48" t="s">
        <v>60</v>
      </c>
      <c r="EX60" s="48" t="s">
        <v>60</v>
      </c>
      <c r="EY60" s="48" t="s">
        <v>60</v>
      </c>
      <c r="EZ60" s="48" t="s">
        <v>60</v>
      </c>
      <c r="FA60" s="48" t="s">
        <v>60</v>
      </c>
      <c r="FB60" s="48" t="s">
        <v>60</v>
      </c>
      <c r="FC60" s="48" t="s">
        <v>60</v>
      </c>
      <c r="FD60" s="48" t="s">
        <v>60</v>
      </c>
      <c r="FE60" s="48" t="s">
        <v>60</v>
      </c>
      <c r="FF60" s="48" t="s">
        <v>60</v>
      </c>
      <c r="FG60" s="48" t="s">
        <v>60</v>
      </c>
      <c r="FH60" s="48" t="s">
        <v>60</v>
      </c>
      <c r="FI60" s="48" t="s">
        <v>60</v>
      </c>
      <c r="FJ60" s="48" t="s">
        <v>60</v>
      </c>
      <c r="FK60" s="48" t="s">
        <v>60</v>
      </c>
      <c r="FL60" s="48" t="s">
        <v>60</v>
      </c>
      <c r="FM60" s="48" t="s">
        <v>60</v>
      </c>
      <c r="FN60" s="48" t="s">
        <v>60</v>
      </c>
      <c r="FO60" s="48" t="s">
        <v>60</v>
      </c>
      <c r="FP60" s="48" t="s">
        <v>60</v>
      </c>
      <c r="FQ60" s="48" t="s">
        <v>60</v>
      </c>
      <c r="FR60" s="48" t="s">
        <v>60</v>
      </c>
      <c r="FS60" s="48" t="s">
        <v>60</v>
      </c>
      <c r="FT60" s="48" t="s">
        <v>60</v>
      </c>
      <c r="FU60" s="48" t="s">
        <v>60</v>
      </c>
      <c r="FV60" s="48" t="s">
        <v>60</v>
      </c>
      <c r="FW60" s="48" t="s">
        <v>60</v>
      </c>
      <c r="FX60" s="48" t="s">
        <v>60</v>
      </c>
      <c r="FY60" s="48" t="s">
        <v>60</v>
      </c>
      <c r="FZ60" s="48" t="s">
        <v>60</v>
      </c>
      <c r="GA60" s="48" t="s">
        <v>60</v>
      </c>
      <c r="GB60" s="48" t="s">
        <v>60</v>
      </c>
      <c r="GC60" s="48" t="s">
        <v>60</v>
      </c>
      <c r="GD60" s="48" t="s">
        <v>60</v>
      </c>
      <c r="GE60" s="48" t="s">
        <v>60</v>
      </c>
      <c r="GF60" s="48" t="s">
        <v>60</v>
      </c>
      <c r="GG60" s="48" t="s">
        <v>60</v>
      </c>
    </row>
    <row r="61" spans="1:189" ht="18" customHeight="1">
      <c r="B61" s="34" t="s">
        <v>26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4">
        <f>SUM(C61:G61)</f>
        <v>0</v>
      </c>
      <c r="I61" s="23">
        <v>1.659731491557229E-2</v>
      </c>
      <c r="J61" s="23">
        <v>1.7937362944622771E-2</v>
      </c>
      <c r="K61" s="23">
        <v>1.353758550469321E-2</v>
      </c>
      <c r="L61" s="23">
        <v>7.3932529290756462E-4</v>
      </c>
      <c r="M61" s="23">
        <v>7.3932529290756462E-4</v>
      </c>
      <c r="N61" s="26">
        <f>SUM(I61:M61)</f>
        <v>4.95509139507034E-2</v>
      </c>
      <c r="O61" s="26">
        <f t="shared" si="1"/>
        <v>-4.95509139507034E-2</v>
      </c>
      <c r="P61" s="27">
        <f>+H61/N61*100</f>
        <v>0</v>
      </c>
      <c r="R61" s="13"/>
    </row>
    <row r="62" spans="1:189" ht="18" customHeight="1">
      <c r="B62" s="41" t="s">
        <v>61</v>
      </c>
      <c r="C62" s="15">
        <v>12.2</v>
      </c>
      <c r="D62" s="15">
        <v>19.3</v>
      </c>
      <c r="E62" s="15">
        <v>16.600000000000001</v>
      </c>
      <c r="F62" s="15">
        <v>9.3000000000000007</v>
      </c>
      <c r="G62" s="15">
        <v>9.6</v>
      </c>
      <c r="H62" s="19">
        <f>SUM(C62:G62)</f>
        <v>67</v>
      </c>
      <c r="I62" s="15">
        <v>22.134657302779388</v>
      </c>
      <c r="J62" s="15">
        <v>20.939609054944128</v>
      </c>
      <c r="K62" s="15">
        <v>28.889525631136387</v>
      </c>
      <c r="L62" s="15">
        <v>31.304068225196325</v>
      </c>
      <c r="M62" s="15">
        <v>29.375471393888304</v>
      </c>
      <c r="N62" s="26">
        <f>SUM(I62:M62)</f>
        <v>132.6433316079445</v>
      </c>
      <c r="O62" s="17">
        <f t="shared" si="1"/>
        <v>-65.643331607944504</v>
      </c>
      <c r="P62" s="18">
        <f>+H62/N62*100</f>
        <v>50.511397133805943</v>
      </c>
      <c r="R62" s="13"/>
    </row>
    <row r="63" spans="1:189" ht="18" customHeight="1">
      <c r="B63" s="41" t="s">
        <v>62</v>
      </c>
      <c r="C63" s="15">
        <f>+[41]DGII!I62</f>
        <v>884.5</v>
      </c>
      <c r="D63" s="15">
        <f>+[41]DGII!J62</f>
        <v>937.8</v>
      </c>
      <c r="E63" s="15">
        <f>+[41]DGII!K62</f>
        <v>794.7</v>
      </c>
      <c r="F63" s="15">
        <f>+[41]DGII!L62</f>
        <v>995.5</v>
      </c>
      <c r="G63" s="15">
        <f>+[41]DGII!M62</f>
        <v>815.2</v>
      </c>
      <c r="H63" s="19">
        <f>SUM(C63:G63)</f>
        <v>4427.7</v>
      </c>
      <c r="I63" s="16">
        <v>1092.495359170586</v>
      </c>
      <c r="J63" s="16">
        <v>967.96650936115634</v>
      </c>
      <c r="K63" s="16">
        <v>888.51386596891666</v>
      </c>
      <c r="L63" s="16">
        <v>1070.0764707625303</v>
      </c>
      <c r="M63" s="16">
        <v>876.47566032081647</v>
      </c>
      <c r="N63" s="17">
        <f>SUM(I63:M63)</f>
        <v>4895.5278655840057</v>
      </c>
      <c r="O63" s="17">
        <f t="shared" si="1"/>
        <v>-467.82786558400585</v>
      </c>
      <c r="P63" s="18">
        <f>+H63/N63*100</f>
        <v>90.44377075508288</v>
      </c>
      <c r="R63" s="13"/>
    </row>
    <row r="64" spans="1:189" ht="18" customHeight="1">
      <c r="B64" s="36" t="s">
        <v>63</v>
      </c>
      <c r="C64" s="23">
        <v>881.2</v>
      </c>
      <c r="D64" s="23">
        <v>934</v>
      </c>
      <c r="E64" s="23">
        <v>792.9</v>
      </c>
      <c r="F64" s="23">
        <v>986.5</v>
      </c>
      <c r="G64" s="23">
        <v>814.2</v>
      </c>
      <c r="H64" s="24">
        <f>SUM(C64:G64)</f>
        <v>4408.8</v>
      </c>
      <c r="I64" s="30">
        <v>1087.9501610547184</v>
      </c>
      <c r="J64" s="30">
        <v>959.63089293755479</v>
      </c>
      <c r="K64" s="30">
        <v>882.40505168267089</v>
      </c>
      <c r="L64" s="30">
        <v>1065.5959244060509</v>
      </c>
      <c r="M64" s="30">
        <v>870.73611921201609</v>
      </c>
      <c r="N64" s="26">
        <f>SUM(I64:M64)</f>
        <v>4866.3181492930107</v>
      </c>
      <c r="O64" s="26">
        <f t="shared" si="1"/>
        <v>-457.51814929301054</v>
      </c>
      <c r="P64" s="27">
        <f>+H64/N64*100</f>
        <v>90.59826885014742</v>
      </c>
      <c r="R64" s="13"/>
    </row>
    <row r="65" spans="2:18" ht="21.75" customHeight="1" thickBot="1">
      <c r="B65" s="50" t="s">
        <v>64</v>
      </c>
      <c r="C65" s="51">
        <f>++C10</f>
        <v>94688.9</v>
      </c>
      <c r="D65" s="51">
        <f>++D10</f>
        <v>72081.600000000006</v>
      </c>
      <c r="E65" s="51">
        <f>++E10</f>
        <v>78094.200000000012</v>
      </c>
      <c r="F65" s="51">
        <f>++F10</f>
        <v>116482.29999999999</v>
      </c>
      <c r="G65" s="51">
        <f>++G10</f>
        <v>78702.400000000009</v>
      </c>
      <c r="H65" s="51">
        <f t="shared" ref="H65:N65" si="24">+H10</f>
        <v>440049.39999999991</v>
      </c>
      <c r="I65" s="51">
        <f t="shared" si="24"/>
        <v>92322.569774868927</v>
      </c>
      <c r="J65" s="51">
        <f t="shared" si="24"/>
        <v>70582.18268917581</v>
      </c>
      <c r="K65" s="51">
        <f t="shared" si="24"/>
        <v>74086.367803542395</v>
      </c>
      <c r="L65" s="51">
        <f>+L10</f>
        <v>113184.74136417126</v>
      </c>
      <c r="M65" s="51">
        <f t="shared" si="24"/>
        <v>77276.960283363966</v>
      </c>
      <c r="N65" s="51">
        <f t="shared" si="24"/>
        <v>427452.82191512245</v>
      </c>
      <c r="O65" s="51">
        <f t="shared" si="1"/>
        <v>12596.578084877459</v>
      </c>
      <c r="P65" s="52">
        <f>+H65/N65*100</f>
        <v>102.94689318658392</v>
      </c>
      <c r="R65" s="13"/>
    </row>
    <row r="66" spans="2:18" ht="18" customHeight="1" thickTop="1">
      <c r="B66" s="161" t="s">
        <v>147</v>
      </c>
      <c r="C66" s="53"/>
      <c r="D66" s="53"/>
      <c r="E66" s="53"/>
      <c r="F66" s="53"/>
      <c r="G66" s="53"/>
      <c r="H66" s="53"/>
      <c r="I66" s="54"/>
      <c r="J66" s="54"/>
      <c r="K66" s="54"/>
      <c r="L66" s="54"/>
      <c r="M66" s="54"/>
      <c r="N66" s="54"/>
      <c r="O66" s="55"/>
      <c r="P66" s="54"/>
      <c r="R66" s="13"/>
    </row>
    <row r="67" spans="2:18">
      <c r="B67" s="162" t="s">
        <v>65</v>
      </c>
      <c r="C67" s="57"/>
      <c r="D67" s="57"/>
      <c r="E67" s="57"/>
      <c r="F67" s="57"/>
      <c r="G67" s="57"/>
      <c r="H67" s="57"/>
      <c r="I67" s="147"/>
      <c r="J67" s="147"/>
      <c r="K67" s="147"/>
      <c r="L67" s="147"/>
      <c r="M67" s="147"/>
      <c r="N67" s="57"/>
      <c r="O67" s="58"/>
      <c r="P67" s="59"/>
      <c r="R67" s="13"/>
    </row>
    <row r="68" spans="2:18" ht="12.75" customHeight="1">
      <c r="B68" s="60" t="s">
        <v>66</v>
      </c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61"/>
      <c r="R68" s="13"/>
    </row>
    <row r="69" spans="2:18" ht="12" customHeight="1">
      <c r="B69" s="60" t="s">
        <v>67</v>
      </c>
      <c r="C69" s="57"/>
      <c r="D69" s="57"/>
      <c r="E69" s="57"/>
      <c r="F69" s="57"/>
      <c r="G69" s="57"/>
      <c r="H69" s="57"/>
      <c r="I69" s="62"/>
      <c r="J69" s="62"/>
      <c r="K69" s="148"/>
      <c r="L69" s="62"/>
      <c r="M69" s="62"/>
      <c r="N69" s="62"/>
      <c r="O69" s="62"/>
      <c r="P69" s="62"/>
      <c r="R69" s="13"/>
    </row>
    <row r="70" spans="2:18">
      <c r="B70" s="63" t="s">
        <v>68</v>
      </c>
      <c r="C70" s="64"/>
      <c r="D70" s="64"/>
      <c r="E70" s="64"/>
      <c r="F70" s="64"/>
      <c r="G70" s="64"/>
      <c r="H70" s="64"/>
      <c r="I70" s="62"/>
      <c r="J70" s="62"/>
      <c r="K70" s="62"/>
      <c r="L70" s="62"/>
      <c r="M70" s="62"/>
      <c r="N70" s="62"/>
      <c r="O70" s="62"/>
      <c r="P70" s="62"/>
    </row>
    <row r="71" spans="2:18">
      <c r="B71" s="65"/>
      <c r="C71" s="64"/>
      <c r="D71" s="64"/>
      <c r="E71" s="64"/>
      <c r="F71" s="64"/>
      <c r="G71" s="64"/>
      <c r="H71" s="64"/>
      <c r="I71" s="62"/>
      <c r="J71" s="62"/>
      <c r="K71" s="62"/>
      <c r="L71" s="62"/>
      <c r="M71" s="62"/>
      <c r="N71" s="62"/>
      <c r="O71" s="62"/>
      <c r="P71" s="62"/>
    </row>
    <row r="72" spans="2:18">
      <c r="B72" s="64"/>
      <c r="C72" s="64"/>
      <c r="D72" s="64"/>
      <c r="E72" s="64"/>
      <c r="F72" s="64"/>
      <c r="G72" s="64"/>
      <c r="H72" s="64"/>
      <c r="I72" s="62"/>
      <c r="J72" s="62"/>
      <c r="K72" s="62"/>
      <c r="L72" s="62"/>
      <c r="M72" s="62"/>
      <c r="N72" s="62"/>
      <c r="O72" s="62"/>
      <c r="P72" s="62"/>
    </row>
    <row r="73" spans="2:18">
      <c r="B73" s="64"/>
      <c r="C73" s="64"/>
      <c r="D73" s="64"/>
      <c r="E73" s="64"/>
      <c r="F73" s="64"/>
      <c r="G73" s="64"/>
      <c r="H73" s="64"/>
      <c r="I73" s="62"/>
      <c r="J73" s="62"/>
      <c r="K73" s="62"/>
      <c r="L73" s="62"/>
      <c r="M73" s="62"/>
      <c r="N73" s="62"/>
      <c r="O73" s="62"/>
      <c r="P73" s="62"/>
    </row>
    <row r="74" spans="2:18">
      <c r="B74" s="64"/>
      <c r="C74" s="64"/>
      <c r="D74" s="64"/>
      <c r="E74" s="64"/>
      <c r="F74" s="64"/>
      <c r="G74" s="64"/>
      <c r="H74" s="64"/>
      <c r="I74" s="62"/>
      <c r="J74" s="62"/>
      <c r="K74" s="62"/>
      <c r="L74" s="62"/>
      <c r="M74" s="62"/>
      <c r="N74" s="62"/>
      <c r="O74" s="62"/>
      <c r="P74" s="62"/>
    </row>
    <row r="75" spans="2:18">
      <c r="B75" s="64"/>
      <c r="C75" s="64"/>
      <c r="D75" s="64"/>
      <c r="E75" s="64"/>
      <c r="F75" s="64"/>
      <c r="G75" s="64"/>
      <c r="H75" s="64"/>
      <c r="I75" s="62"/>
      <c r="J75" s="62"/>
      <c r="K75" s="62"/>
      <c r="L75" s="62"/>
      <c r="M75" s="62"/>
      <c r="N75" s="62"/>
      <c r="O75" s="62"/>
      <c r="P75" s="62"/>
    </row>
    <row r="76" spans="2:18">
      <c r="B76" s="64"/>
      <c r="C76" s="64"/>
      <c r="D76" s="64"/>
      <c r="E76" s="64"/>
      <c r="F76" s="64"/>
      <c r="G76" s="64"/>
      <c r="H76" s="64"/>
      <c r="I76" s="62"/>
      <c r="J76" s="62"/>
      <c r="K76" s="62"/>
      <c r="L76" s="62"/>
      <c r="M76" s="62"/>
      <c r="N76" s="62"/>
      <c r="O76" s="62"/>
      <c r="P76" s="62"/>
    </row>
    <row r="77" spans="2:18">
      <c r="B77" s="64"/>
      <c r="C77" s="64"/>
      <c r="D77" s="64"/>
      <c r="E77" s="64"/>
      <c r="F77" s="64"/>
      <c r="G77" s="64"/>
      <c r="H77" s="64"/>
      <c r="I77" s="62"/>
      <c r="J77" s="62"/>
      <c r="K77" s="62"/>
      <c r="L77" s="62"/>
      <c r="M77" s="62"/>
      <c r="N77" s="62"/>
      <c r="O77" s="62"/>
      <c r="P77" s="62"/>
    </row>
    <row r="78" spans="2:18">
      <c r="B78" s="64"/>
      <c r="C78" s="64"/>
      <c r="D78" s="64"/>
      <c r="E78" s="64"/>
      <c r="F78" s="64"/>
      <c r="G78" s="64"/>
      <c r="H78" s="64"/>
      <c r="I78" s="62"/>
      <c r="J78" s="62"/>
      <c r="K78" s="62"/>
      <c r="L78" s="62"/>
      <c r="M78" s="62"/>
      <c r="N78" s="62"/>
      <c r="O78" s="62"/>
      <c r="P78" s="62"/>
    </row>
    <row r="79" spans="2:18">
      <c r="B79" s="64"/>
      <c r="C79" s="64"/>
      <c r="D79" s="64"/>
      <c r="E79" s="64"/>
      <c r="F79" s="64"/>
      <c r="G79" s="64"/>
      <c r="H79" s="64"/>
      <c r="I79" s="62"/>
      <c r="J79" s="62"/>
      <c r="K79" s="62"/>
      <c r="L79" s="62"/>
      <c r="M79" s="62"/>
      <c r="N79" s="62"/>
      <c r="O79" s="62"/>
      <c r="P79" s="62"/>
    </row>
    <row r="80" spans="2:18">
      <c r="B80" s="64"/>
      <c r="C80" s="64"/>
      <c r="D80" s="64"/>
      <c r="E80" s="64"/>
      <c r="F80" s="64"/>
      <c r="G80" s="64"/>
      <c r="H80" s="64"/>
      <c r="I80" s="62"/>
      <c r="J80" s="62"/>
      <c r="K80" s="62"/>
      <c r="L80" s="62"/>
      <c r="M80" s="62"/>
      <c r="N80" s="62"/>
      <c r="O80" s="62"/>
      <c r="P80" s="62"/>
    </row>
    <row r="81" spans="1:189">
      <c r="B81" s="64"/>
      <c r="C81" s="64"/>
      <c r="D81" s="64"/>
      <c r="E81" s="64"/>
      <c r="F81" s="64"/>
      <c r="G81" s="64"/>
      <c r="H81" s="64"/>
      <c r="I81" s="62"/>
      <c r="J81" s="62"/>
      <c r="K81" s="62"/>
      <c r="L81" s="62"/>
      <c r="M81" s="62"/>
      <c r="N81" s="62"/>
      <c r="O81" s="62"/>
      <c r="P81" s="62"/>
    </row>
    <row r="82" spans="1:189" s="4" customFormat="1">
      <c r="A82" s="1"/>
      <c r="B82" s="64"/>
      <c r="C82" s="64"/>
      <c r="D82" s="64"/>
      <c r="E82" s="64"/>
      <c r="F82" s="64"/>
      <c r="G82" s="64"/>
      <c r="H82" s="64"/>
      <c r="I82" s="62"/>
      <c r="J82" s="62"/>
      <c r="K82" s="62"/>
      <c r="L82" s="62"/>
      <c r="M82" s="62"/>
      <c r="N82" s="62"/>
      <c r="O82" s="62"/>
      <c r="P82" s="62"/>
      <c r="R82" s="1"/>
      <c r="S82" s="1"/>
      <c r="T82" s="5"/>
      <c r="U82" s="5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</row>
    <row r="83" spans="1:189" s="4" customFormat="1">
      <c r="A83" s="1"/>
      <c r="B83" s="64"/>
      <c r="C83" s="64"/>
      <c r="D83" s="64"/>
      <c r="E83" s="64"/>
      <c r="F83" s="64"/>
      <c r="G83" s="64"/>
      <c r="H83" s="64"/>
      <c r="I83" s="62"/>
      <c r="J83" s="62"/>
      <c r="K83" s="62"/>
      <c r="L83" s="62"/>
      <c r="M83" s="62"/>
      <c r="N83" s="62"/>
      <c r="O83" s="62"/>
      <c r="P83" s="62"/>
      <c r="R83" s="1"/>
      <c r="S83" s="1"/>
      <c r="T83" s="5"/>
      <c r="U83" s="5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</row>
    <row r="84" spans="1:189" s="4" customFormat="1">
      <c r="A84" s="1"/>
      <c r="B84" s="64"/>
      <c r="C84" s="64"/>
      <c r="D84" s="64"/>
      <c r="E84" s="64"/>
      <c r="F84" s="64"/>
      <c r="G84" s="64"/>
      <c r="H84" s="64"/>
      <c r="I84" s="62"/>
      <c r="J84" s="62"/>
      <c r="K84" s="62"/>
      <c r="L84" s="62"/>
      <c r="M84" s="62"/>
      <c r="N84" s="62"/>
      <c r="O84" s="62"/>
      <c r="P84" s="62"/>
      <c r="R84" s="1"/>
      <c r="S84" s="1"/>
      <c r="T84" s="5"/>
      <c r="U84" s="5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</row>
    <row r="85" spans="1:189" s="4" customFormat="1">
      <c r="A85" s="1"/>
      <c r="B85" s="64"/>
      <c r="C85" s="64"/>
      <c r="D85" s="64"/>
      <c r="E85" s="64"/>
      <c r="F85" s="64"/>
      <c r="G85" s="64"/>
      <c r="H85" s="64"/>
      <c r="I85" s="62"/>
      <c r="J85" s="62"/>
      <c r="K85" s="62"/>
      <c r="L85" s="62"/>
      <c r="M85" s="62"/>
      <c r="N85" s="62"/>
      <c r="O85" s="62"/>
      <c r="P85" s="62"/>
      <c r="R85" s="1"/>
      <c r="S85" s="1"/>
      <c r="T85" s="5"/>
      <c r="U85" s="5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</row>
    <row r="86" spans="1:189" s="4" customFormat="1">
      <c r="A86" s="1"/>
      <c r="B86" s="64"/>
      <c r="C86" s="64"/>
      <c r="D86" s="64"/>
      <c r="E86" s="64"/>
      <c r="F86" s="64"/>
      <c r="G86" s="64"/>
      <c r="H86" s="64"/>
      <c r="I86" s="62"/>
      <c r="J86" s="62"/>
      <c r="K86" s="62"/>
      <c r="L86" s="62"/>
      <c r="M86" s="62"/>
      <c r="N86" s="62"/>
      <c r="O86" s="62"/>
      <c r="P86" s="62"/>
      <c r="R86" s="1"/>
      <c r="S86" s="1"/>
      <c r="T86" s="5"/>
      <c r="U86" s="5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</row>
    <row r="87" spans="1:189" s="4" customFormat="1">
      <c r="A87" s="1"/>
      <c r="B87" s="64"/>
      <c r="C87" s="64"/>
      <c r="D87" s="64"/>
      <c r="E87" s="64"/>
      <c r="F87" s="64"/>
      <c r="G87" s="64"/>
      <c r="H87" s="64"/>
      <c r="I87" s="62"/>
      <c r="J87" s="62"/>
      <c r="K87" s="62"/>
      <c r="L87" s="62"/>
      <c r="M87" s="62"/>
      <c r="N87" s="62"/>
      <c r="O87" s="62"/>
      <c r="P87" s="62"/>
      <c r="R87" s="1"/>
      <c r="S87" s="1"/>
      <c r="T87" s="5"/>
      <c r="U87" s="5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</row>
    <row r="88" spans="1:189" s="4" customFormat="1">
      <c r="A88" s="1"/>
      <c r="B88" s="64"/>
      <c r="C88" s="64"/>
      <c r="D88" s="64"/>
      <c r="E88" s="64"/>
      <c r="F88" s="64"/>
      <c r="G88" s="64"/>
      <c r="H88" s="64"/>
      <c r="I88" s="62"/>
      <c r="J88" s="62"/>
      <c r="K88" s="62"/>
      <c r="L88" s="62"/>
      <c r="M88" s="62"/>
      <c r="N88" s="62"/>
      <c r="O88" s="62"/>
      <c r="P88" s="62"/>
      <c r="R88" s="1"/>
      <c r="S88" s="1"/>
      <c r="T88" s="5"/>
      <c r="U88" s="5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</row>
    <row r="89" spans="1:189" s="4" customFormat="1">
      <c r="A89" s="1"/>
      <c r="B89" s="64"/>
      <c r="C89" s="64"/>
      <c r="D89" s="64"/>
      <c r="E89" s="64"/>
      <c r="F89" s="64"/>
      <c r="G89" s="64"/>
      <c r="H89" s="64"/>
      <c r="I89" s="62"/>
      <c r="J89" s="62"/>
      <c r="K89" s="62"/>
      <c r="L89" s="62"/>
      <c r="M89" s="62"/>
      <c r="N89" s="62"/>
      <c r="O89" s="62"/>
      <c r="P89" s="62"/>
      <c r="R89" s="1"/>
      <c r="S89" s="1"/>
      <c r="T89" s="5"/>
      <c r="U89" s="5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</row>
    <row r="90" spans="1:189" s="4" customFormat="1">
      <c r="A90" s="1"/>
      <c r="B90" s="64"/>
      <c r="C90" s="64"/>
      <c r="D90" s="64"/>
      <c r="E90" s="64"/>
      <c r="F90" s="64"/>
      <c r="G90" s="64"/>
      <c r="H90" s="64"/>
      <c r="I90" s="62"/>
      <c r="J90" s="62"/>
      <c r="K90" s="62"/>
      <c r="L90" s="62"/>
      <c r="M90" s="62"/>
      <c r="N90" s="62"/>
      <c r="O90" s="62"/>
      <c r="P90" s="62"/>
      <c r="R90" s="1"/>
      <c r="S90" s="1"/>
      <c r="T90" s="5"/>
      <c r="U90" s="5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</row>
    <row r="91" spans="1:189" s="4" customFormat="1">
      <c r="A91" s="1"/>
      <c r="B91" s="64"/>
      <c r="C91" s="64"/>
      <c r="D91" s="64"/>
      <c r="E91" s="64"/>
      <c r="F91" s="64"/>
      <c r="G91" s="64"/>
      <c r="H91" s="64"/>
      <c r="I91" s="62"/>
      <c r="J91" s="62"/>
      <c r="K91" s="62"/>
      <c r="L91" s="62"/>
      <c r="M91" s="62"/>
      <c r="N91" s="62"/>
      <c r="O91" s="62"/>
      <c r="P91" s="62"/>
      <c r="R91" s="1"/>
      <c r="S91" s="1"/>
      <c r="T91" s="5"/>
      <c r="U91" s="5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</row>
    <row r="92" spans="1:189" s="4" customFormat="1">
      <c r="A92" s="1"/>
      <c r="B92" s="64"/>
      <c r="C92" s="64"/>
      <c r="D92" s="64"/>
      <c r="E92" s="64"/>
      <c r="F92" s="64"/>
      <c r="G92" s="64"/>
      <c r="H92" s="64"/>
      <c r="I92" s="62"/>
      <c r="J92" s="62"/>
      <c r="K92" s="62"/>
      <c r="L92" s="62"/>
      <c r="M92" s="62"/>
      <c r="N92" s="62"/>
      <c r="O92" s="62"/>
      <c r="P92" s="62"/>
      <c r="R92" s="1"/>
      <c r="S92" s="1"/>
      <c r="T92" s="5"/>
      <c r="U92" s="5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</row>
    <row r="93" spans="1:189" s="4" customFormat="1">
      <c r="A93" s="1"/>
      <c r="B93" s="64"/>
      <c r="C93" s="64"/>
      <c r="D93" s="64"/>
      <c r="E93" s="64"/>
      <c r="F93" s="64"/>
      <c r="G93" s="64"/>
      <c r="H93" s="64"/>
      <c r="I93" s="62"/>
      <c r="J93" s="62"/>
      <c r="K93" s="62"/>
      <c r="L93" s="62"/>
      <c r="M93" s="62"/>
      <c r="N93" s="62"/>
      <c r="O93" s="62"/>
      <c r="P93" s="62"/>
      <c r="R93" s="1"/>
      <c r="S93" s="1"/>
      <c r="T93" s="5"/>
      <c r="U93" s="5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</row>
    <row r="94" spans="1:189" s="4" customFormat="1">
      <c r="A94" s="1"/>
      <c r="B94" s="64"/>
      <c r="C94" s="64"/>
      <c r="D94" s="64"/>
      <c r="E94" s="64"/>
      <c r="F94" s="64"/>
      <c r="G94" s="64"/>
      <c r="H94" s="64"/>
      <c r="I94" s="62"/>
      <c r="J94" s="62"/>
      <c r="K94" s="62"/>
      <c r="L94" s="62"/>
      <c r="M94" s="62"/>
      <c r="N94" s="62"/>
      <c r="O94" s="62"/>
      <c r="P94" s="62"/>
      <c r="R94" s="1"/>
      <c r="S94" s="1"/>
      <c r="T94" s="5"/>
      <c r="U94" s="5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</row>
    <row r="95" spans="1:189" s="4" customFormat="1">
      <c r="A95" s="1"/>
      <c r="B95" s="64"/>
      <c r="C95" s="64"/>
      <c r="D95" s="64"/>
      <c r="E95" s="64"/>
      <c r="F95" s="64"/>
      <c r="G95" s="64"/>
      <c r="H95" s="64"/>
      <c r="I95" s="62"/>
      <c r="J95" s="62"/>
      <c r="K95" s="62"/>
      <c r="L95" s="62"/>
      <c r="M95" s="62"/>
      <c r="N95" s="62"/>
      <c r="O95" s="62"/>
      <c r="P95" s="62"/>
      <c r="R95" s="1"/>
      <c r="S95" s="1"/>
      <c r="T95" s="5"/>
      <c r="U95" s="5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</row>
    <row r="96" spans="1:189" s="4" customFormat="1">
      <c r="A96" s="1"/>
      <c r="B96" s="64"/>
      <c r="C96" s="64"/>
      <c r="D96" s="64"/>
      <c r="E96" s="64"/>
      <c r="F96" s="64"/>
      <c r="G96" s="64"/>
      <c r="H96" s="64"/>
      <c r="I96" s="62"/>
      <c r="J96" s="62"/>
      <c r="K96" s="62"/>
      <c r="L96" s="62"/>
      <c r="M96" s="62"/>
      <c r="N96" s="62"/>
      <c r="O96" s="62"/>
      <c r="P96" s="62"/>
      <c r="R96" s="1"/>
      <c r="S96" s="1"/>
      <c r="T96" s="5"/>
      <c r="U96" s="5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</row>
    <row r="97" spans="1:189" s="4" customFormat="1">
      <c r="A97" s="1"/>
      <c r="B97" s="64"/>
      <c r="C97" s="64"/>
      <c r="D97" s="64"/>
      <c r="E97" s="64"/>
      <c r="F97" s="64"/>
      <c r="G97" s="64"/>
      <c r="H97" s="64"/>
      <c r="I97" s="62"/>
      <c r="J97" s="62"/>
      <c r="K97" s="62"/>
      <c r="L97" s="62"/>
      <c r="M97" s="62"/>
      <c r="N97" s="62"/>
      <c r="O97" s="62"/>
      <c r="P97" s="62"/>
      <c r="R97" s="1"/>
      <c r="S97" s="1"/>
      <c r="T97" s="5"/>
      <c r="U97" s="5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</row>
    <row r="98" spans="1:189" s="4" customFormat="1">
      <c r="A98" s="1"/>
      <c r="B98" s="64"/>
      <c r="C98" s="64"/>
      <c r="D98" s="64"/>
      <c r="E98" s="64"/>
      <c r="F98" s="64"/>
      <c r="G98" s="64"/>
      <c r="H98" s="64"/>
      <c r="I98" s="62"/>
      <c r="J98" s="62"/>
      <c r="K98" s="62"/>
      <c r="L98" s="62"/>
      <c r="M98" s="62"/>
      <c r="N98" s="62"/>
      <c r="O98" s="62"/>
      <c r="P98" s="62"/>
      <c r="R98" s="1"/>
      <c r="S98" s="1"/>
      <c r="T98" s="5"/>
      <c r="U98" s="5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</row>
    <row r="99" spans="1:189" s="4" customFormat="1">
      <c r="A99" s="1"/>
      <c r="B99" s="64"/>
      <c r="C99" s="64"/>
      <c r="D99" s="64"/>
      <c r="E99" s="64"/>
      <c r="F99" s="64"/>
      <c r="G99" s="64"/>
      <c r="H99" s="64"/>
      <c r="I99" s="62"/>
      <c r="J99" s="62"/>
      <c r="K99" s="62"/>
      <c r="L99" s="62"/>
      <c r="M99" s="62"/>
      <c r="N99" s="62"/>
      <c r="O99" s="62"/>
      <c r="P99" s="62"/>
      <c r="R99" s="1"/>
      <c r="S99" s="1"/>
      <c r="T99" s="5"/>
      <c r="U99" s="5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</row>
    <row r="100" spans="1:189" s="4" customFormat="1">
      <c r="A100" s="1"/>
      <c r="B100" s="64"/>
      <c r="C100" s="64"/>
      <c r="D100" s="64"/>
      <c r="E100" s="64"/>
      <c r="F100" s="64"/>
      <c r="G100" s="64"/>
      <c r="H100" s="64"/>
      <c r="I100" s="62"/>
      <c r="J100" s="62"/>
      <c r="K100" s="62"/>
      <c r="L100" s="62"/>
      <c r="M100" s="62"/>
      <c r="N100" s="62"/>
      <c r="O100" s="62"/>
      <c r="P100" s="62"/>
      <c r="R100" s="1"/>
      <c r="S100" s="1"/>
      <c r="T100" s="5"/>
      <c r="U100" s="5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</row>
    <row r="101" spans="1:189" s="4" customFormat="1">
      <c r="A101" s="1"/>
      <c r="B101" s="64"/>
      <c r="C101" s="64"/>
      <c r="D101" s="64"/>
      <c r="E101" s="64"/>
      <c r="F101" s="64"/>
      <c r="G101" s="64"/>
      <c r="H101" s="64"/>
      <c r="I101" s="62"/>
      <c r="J101" s="62"/>
      <c r="K101" s="62"/>
      <c r="L101" s="62"/>
      <c r="M101" s="62"/>
      <c r="N101" s="62"/>
      <c r="O101" s="62"/>
      <c r="P101" s="62"/>
      <c r="R101" s="1"/>
      <c r="S101" s="1"/>
      <c r="T101" s="5"/>
      <c r="U101" s="5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</row>
    <row r="102" spans="1:189" s="4" customFormat="1">
      <c r="A102" s="1"/>
      <c r="B102" s="64"/>
      <c r="C102" s="64"/>
      <c r="D102" s="64"/>
      <c r="E102" s="64"/>
      <c r="F102" s="64"/>
      <c r="G102" s="64"/>
      <c r="H102" s="64"/>
      <c r="I102" s="62"/>
      <c r="J102" s="62"/>
      <c r="K102" s="62"/>
      <c r="L102" s="62"/>
      <c r="M102" s="62"/>
      <c r="N102" s="62"/>
      <c r="O102" s="62"/>
      <c r="P102" s="62"/>
      <c r="R102" s="1"/>
      <c r="S102" s="1"/>
      <c r="T102" s="5"/>
      <c r="U102" s="5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</row>
    <row r="103" spans="1:189" s="4" customFormat="1">
      <c r="A103" s="1"/>
      <c r="B103" s="64"/>
      <c r="C103" s="64"/>
      <c r="D103" s="64"/>
      <c r="E103" s="64"/>
      <c r="F103" s="64"/>
      <c r="G103" s="64"/>
      <c r="H103" s="64"/>
      <c r="I103" s="62"/>
      <c r="J103" s="62"/>
      <c r="K103" s="62"/>
      <c r="L103" s="62"/>
      <c r="M103" s="62"/>
      <c r="N103" s="62"/>
      <c r="O103" s="62"/>
      <c r="P103" s="62"/>
      <c r="R103" s="1"/>
      <c r="S103" s="1"/>
      <c r="T103" s="5"/>
      <c r="U103" s="5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</row>
    <row r="104" spans="1:189" s="4" customFormat="1">
      <c r="A104" s="1"/>
      <c r="B104" s="64"/>
      <c r="C104" s="64"/>
      <c r="D104" s="64"/>
      <c r="E104" s="64"/>
      <c r="F104" s="64"/>
      <c r="G104" s="64"/>
      <c r="H104" s="64"/>
      <c r="I104" s="62"/>
      <c r="J104" s="62"/>
      <c r="K104" s="62"/>
      <c r="L104" s="62"/>
      <c r="M104" s="62"/>
      <c r="N104" s="62"/>
      <c r="O104" s="62"/>
      <c r="P104" s="62"/>
      <c r="R104" s="1"/>
      <c r="S104" s="1"/>
      <c r="T104" s="5"/>
      <c r="U104" s="5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</row>
    <row r="105" spans="1:189" s="4" customFormat="1">
      <c r="A105" s="1"/>
      <c r="B105" s="64"/>
      <c r="C105" s="64"/>
      <c r="D105" s="64"/>
      <c r="E105" s="64"/>
      <c r="F105" s="64"/>
      <c r="G105" s="64"/>
      <c r="H105" s="64"/>
      <c r="I105" s="62"/>
      <c r="J105" s="62"/>
      <c r="K105" s="62"/>
      <c r="L105" s="62"/>
      <c r="M105" s="62"/>
      <c r="N105" s="62"/>
      <c r="O105" s="62"/>
      <c r="P105" s="62"/>
      <c r="R105" s="1"/>
      <c r="S105" s="1"/>
      <c r="T105" s="5"/>
      <c r="U105" s="5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</row>
    <row r="106" spans="1:189" s="4" customFormat="1">
      <c r="A106" s="1"/>
      <c r="B106" s="64"/>
      <c r="C106" s="64"/>
      <c r="D106" s="64"/>
      <c r="E106" s="64"/>
      <c r="F106" s="64"/>
      <c r="G106" s="64"/>
      <c r="H106" s="64"/>
      <c r="I106" s="62"/>
      <c r="J106" s="62"/>
      <c r="K106" s="62"/>
      <c r="L106" s="62"/>
      <c r="M106" s="62"/>
      <c r="N106" s="62"/>
      <c r="O106" s="62"/>
      <c r="P106" s="62"/>
      <c r="R106" s="1"/>
      <c r="S106" s="1"/>
      <c r="T106" s="5"/>
      <c r="U106" s="5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</row>
    <row r="107" spans="1:189" s="4" customFormat="1">
      <c r="A107" s="1"/>
      <c r="B107" s="64"/>
      <c r="C107" s="64"/>
      <c r="D107" s="64"/>
      <c r="E107" s="64"/>
      <c r="F107" s="64"/>
      <c r="G107" s="64"/>
      <c r="H107" s="64"/>
      <c r="I107" s="62"/>
      <c r="J107" s="62"/>
      <c r="K107" s="62"/>
      <c r="L107" s="62"/>
      <c r="M107" s="62"/>
      <c r="N107" s="62"/>
      <c r="O107" s="62"/>
      <c r="P107" s="62"/>
      <c r="R107" s="1"/>
      <c r="S107" s="1"/>
      <c r="T107" s="5"/>
      <c r="U107" s="5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</row>
    <row r="108" spans="1:189" s="4" customFormat="1">
      <c r="A108" s="1"/>
      <c r="B108" s="64"/>
      <c r="C108" s="64"/>
      <c r="D108" s="64"/>
      <c r="E108" s="64"/>
      <c r="F108" s="64"/>
      <c r="G108" s="64"/>
      <c r="H108" s="64"/>
      <c r="I108" s="62"/>
      <c r="J108" s="62"/>
      <c r="K108" s="62"/>
      <c r="L108" s="62"/>
      <c r="M108" s="62"/>
      <c r="N108" s="62"/>
      <c r="O108" s="62"/>
      <c r="P108" s="62"/>
      <c r="R108" s="1"/>
      <c r="S108" s="1"/>
      <c r="T108" s="5"/>
      <c r="U108" s="5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</row>
    <row r="109" spans="1:189" s="4" customFormat="1">
      <c r="A109" s="1"/>
      <c r="B109" s="64"/>
      <c r="C109" s="64"/>
      <c r="D109" s="64"/>
      <c r="E109" s="64"/>
      <c r="F109" s="64"/>
      <c r="G109" s="64"/>
      <c r="H109" s="64"/>
      <c r="I109" s="62"/>
      <c r="J109" s="62"/>
      <c r="K109" s="62"/>
      <c r="L109" s="62"/>
      <c r="M109" s="62"/>
      <c r="N109" s="62"/>
      <c r="O109" s="62"/>
      <c r="P109" s="62"/>
      <c r="R109" s="1"/>
      <c r="S109" s="1"/>
      <c r="T109" s="5"/>
      <c r="U109" s="5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</row>
    <row r="110" spans="1:189" s="4" customFormat="1">
      <c r="A110" s="1"/>
      <c r="B110" s="64"/>
      <c r="C110" s="64"/>
      <c r="D110" s="64"/>
      <c r="E110" s="64"/>
      <c r="F110" s="64"/>
      <c r="G110" s="64"/>
      <c r="H110" s="64"/>
      <c r="I110" s="62"/>
      <c r="J110" s="62"/>
      <c r="K110" s="62"/>
      <c r="L110" s="62"/>
      <c r="M110" s="62"/>
      <c r="N110" s="62"/>
      <c r="O110" s="62"/>
      <c r="P110" s="62"/>
      <c r="R110" s="1"/>
      <c r="S110" s="1"/>
      <c r="T110" s="5"/>
      <c r="U110" s="5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</row>
    <row r="111" spans="1:189" s="4" customFormat="1">
      <c r="A111" s="1"/>
      <c r="B111" s="64"/>
      <c r="C111" s="64"/>
      <c r="D111" s="64"/>
      <c r="E111" s="64"/>
      <c r="F111" s="64"/>
      <c r="G111" s="64"/>
      <c r="H111" s="64"/>
      <c r="I111" s="62"/>
      <c r="J111" s="62"/>
      <c r="K111" s="62"/>
      <c r="L111" s="62"/>
      <c r="M111" s="62"/>
      <c r="N111" s="62"/>
      <c r="O111" s="62"/>
      <c r="P111" s="62"/>
      <c r="R111" s="1"/>
      <c r="S111" s="1"/>
      <c r="T111" s="5"/>
      <c r="U111" s="5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</row>
    <row r="112" spans="1:189" s="4" customFormat="1">
      <c r="A112" s="1"/>
      <c r="B112" s="64"/>
      <c r="C112" s="64"/>
      <c r="D112" s="64"/>
      <c r="E112" s="64"/>
      <c r="F112" s="64"/>
      <c r="G112" s="64"/>
      <c r="H112" s="64"/>
      <c r="I112" s="62"/>
      <c r="J112" s="62"/>
      <c r="K112" s="62"/>
      <c r="L112" s="62"/>
      <c r="M112" s="62"/>
      <c r="N112" s="62"/>
      <c r="O112" s="62"/>
      <c r="P112" s="62"/>
      <c r="R112" s="1"/>
      <c r="S112" s="1"/>
      <c r="T112" s="5"/>
      <c r="U112" s="5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</row>
    <row r="113" spans="1:189" s="4" customFormat="1">
      <c r="A113" s="1"/>
      <c r="B113" s="64"/>
      <c r="C113" s="64"/>
      <c r="D113" s="64"/>
      <c r="E113" s="64"/>
      <c r="F113" s="64"/>
      <c r="G113" s="64"/>
      <c r="H113" s="64"/>
      <c r="I113" s="62"/>
      <c r="J113" s="62"/>
      <c r="K113" s="62"/>
      <c r="L113" s="62"/>
      <c r="M113" s="62"/>
      <c r="N113" s="62"/>
      <c r="O113" s="62"/>
      <c r="P113" s="62"/>
      <c r="R113" s="1"/>
      <c r="S113" s="1"/>
      <c r="T113" s="5"/>
      <c r="U113" s="5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</row>
    <row r="114" spans="1:189" s="4" customFormat="1">
      <c r="A114" s="1"/>
      <c r="B114" s="64"/>
      <c r="C114" s="64"/>
      <c r="D114" s="64"/>
      <c r="E114" s="64"/>
      <c r="F114" s="64"/>
      <c r="G114" s="64"/>
      <c r="H114" s="64"/>
      <c r="I114" s="62"/>
      <c r="J114" s="62"/>
      <c r="K114" s="62"/>
      <c r="L114" s="62"/>
      <c r="M114" s="62"/>
      <c r="N114" s="62"/>
      <c r="O114" s="62"/>
      <c r="P114" s="62"/>
      <c r="R114" s="1"/>
      <c r="S114" s="1"/>
      <c r="T114" s="5"/>
      <c r="U114" s="5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</row>
    <row r="115" spans="1:189" s="4" customFormat="1">
      <c r="A115" s="1"/>
      <c r="B115" s="64"/>
      <c r="C115" s="64"/>
      <c r="D115" s="64"/>
      <c r="E115" s="64"/>
      <c r="F115" s="64"/>
      <c r="G115" s="64"/>
      <c r="H115" s="64"/>
      <c r="I115" s="62"/>
      <c r="J115" s="62"/>
      <c r="K115" s="62"/>
      <c r="L115" s="62"/>
      <c r="M115" s="62"/>
      <c r="N115" s="62"/>
      <c r="O115" s="62"/>
      <c r="P115" s="62"/>
      <c r="R115" s="1"/>
      <c r="S115" s="1"/>
      <c r="T115" s="5"/>
      <c r="U115" s="5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</row>
    <row r="116" spans="1:189" s="4" customFormat="1">
      <c r="A116" s="1"/>
      <c r="B116" s="64"/>
      <c r="C116" s="64"/>
      <c r="D116" s="64"/>
      <c r="E116" s="64"/>
      <c r="F116" s="64"/>
      <c r="G116" s="64"/>
      <c r="H116" s="64"/>
      <c r="I116" s="62"/>
      <c r="J116" s="62"/>
      <c r="K116" s="62"/>
      <c r="L116" s="62"/>
      <c r="M116" s="62"/>
      <c r="N116" s="62"/>
      <c r="O116" s="62"/>
      <c r="P116" s="62"/>
      <c r="R116" s="1"/>
      <c r="S116" s="1"/>
      <c r="T116" s="5"/>
      <c r="U116" s="5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</row>
    <row r="117" spans="1:189" s="4" customFormat="1">
      <c r="A117" s="1"/>
      <c r="B117" s="64"/>
      <c r="C117" s="64"/>
      <c r="D117" s="64"/>
      <c r="E117" s="64"/>
      <c r="F117" s="64"/>
      <c r="G117" s="64"/>
      <c r="H117" s="64"/>
      <c r="I117" s="62"/>
      <c r="J117" s="62"/>
      <c r="K117" s="62"/>
      <c r="L117" s="62"/>
      <c r="M117" s="62"/>
      <c r="N117" s="62"/>
      <c r="O117" s="62"/>
      <c r="P117" s="62"/>
      <c r="R117" s="1"/>
      <c r="S117" s="1"/>
      <c r="T117" s="5"/>
      <c r="U117" s="5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</row>
    <row r="118" spans="1:189" s="4" customFormat="1">
      <c r="A118" s="1"/>
      <c r="B118" s="64"/>
      <c r="C118" s="64"/>
      <c r="D118" s="64"/>
      <c r="E118" s="64"/>
      <c r="F118" s="64"/>
      <c r="G118" s="64"/>
      <c r="H118" s="64"/>
      <c r="I118" s="62"/>
      <c r="J118" s="62"/>
      <c r="K118" s="62"/>
      <c r="L118" s="62"/>
      <c r="M118" s="62"/>
      <c r="N118" s="62"/>
      <c r="O118" s="62"/>
      <c r="P118" s="62"/>
      <c r="R118" s="1"/>
      <c r="S118" s="1"/>
      <c r="T118" s="5"/>
      <c r="U118" s="5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</row>
    <row r="119" spans="1:189" s="4" customFormat="1">
      <c r="A119" s="1"/>
      <c r="B119" s="64"/>
      <c r="C119" s="64"/>
      <c r="D119" s="64"/>
      <c r="E119" s="64"/>
      <c r="F119" s="64"/>
      <c r="G119" s="64"/>
      <c r="H119" s="64"/>
      <c r="I119" s="62"/>
      <c r="J119" s="62"/>
      <c r="K119" s="62"/>
      <c r="L119" s="62"/>
      <c r="M119" s="62"/>
      <c r="N119" s="62"/>
      <c r="O119" s="62"/>
      <c r="P119" s="62"/>
      <c r="R119" s="1"/>
      <c r="S119" s="1"/>
      <c r="T119" s="5"/>
      <c r="U119" s="5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</row>
    <row r="120" spans="1:189" s="4" customFormat="1">
      <c r="A120" s="1"/>
      <c r="B120" s="64"/>
      <c r="C120" s="64"/>
      <c r="D120" s="64"/>
      <c r="E120" s="64"/>
      <c r="F120" s="64"/>
      <c r="G120" s="64"/>
      <c r="H120" s="64"/>
      <c r="I120" s="62"/>
      <c r="J120" s="62"/>
      <c r="K120" s="62"/>
      <c r="L120" s="62"/>
      <c r="M120" s="62"/>
      <c r="N120" s="62"/>
      <c r="O120" s="62"/>
      <c r="P120" s="62"/>
      <c r="R120" s="1"/>
      <c r="S120" s="1"/>
      <c r="T120" s="5"/>
      <c r="U120" s="5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</row>
    <row r="121" spans="1:189" s="4" customFormat="1">
      <c r="A121" s="1"/>
      <c r="B121" s="64"/>
      <c r="C121" s="64"/>
      <c r="D121" s="64"/>
      <c r="E121" s="64"/>
      <c r="F121" s="64"/>
      <c r="G121" s="64"/>
      <c r="H121" s="64"/>
      <c r="I121" s="62"/>
      <c r="J121" s="62"/>
      <c r="K121" s="62"/>
      <c r="L121" s="62"/>
      <c r="M121" s="62"/>
      <c r="N121" s="62"/>
      <c r="O121" s="62"/>
      <c r="P121" s="62"/>
      <c r="R121" s="1"/>
      <c r="S121" s="1"/>
      <c r="T121" s="5"/>
      <c r="U121" s="5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</row>
    <row r="122" spans="1:189" s="4" customFormat="1">
      <c r="A122" s="1"/>
      <c r="B122" s="64"/>
      <c r="C122" s="64"/>
      <c r="D122" s="64"/>
      <c r="E122" s="64"/>
      <c r="F122" s="64"/>
      <c r="G122" s="64"/>
      <c r="H122" s="64"/>
      <c r="I122" s="62"/>
      <c r="J122" s="62"/>
      <c r="K122" s="62"/>
      <c r="L122" s="62"/>
      <c r="M122" s="62"/>
      <c r="N122" s="62"/>
      <c r="O122" s="62"/>
      <c r="P122" s="62"/>
      <c r="R122" s="1"/>
      <c r="S122" s="1"/>
      <c r="T122" s="5"/>
      <c r="U122" s="5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</row>
    <row r="123" spans="1:189" s="4" customFormat="1">
      <c r="A123" s="1"/>
      <c r="B123" s="64"/>
      <c r="C123" s="64"/>
      <c r="D123" s="64"/>
      <c r="E123" s="64"/>
      <c r="F123" s="64"/>
      <c r="G123" s="64"/>
      <c r="H123" s="64"/>
      <c r="I123" s="62"/>
      <c r="J123" s="62"/>
      <c r="K123" s="62"/>
      <c r="L123" s="62"/>
      <c r="M123" s="62"/>
      <c r="N123" s="62"/>
      <c r="O123" s="62"/>
      <c r="P123" s="62"/>
      <c r="R123" s="1"/>
      <c r="S123" s="1"/>
      <c r="T123" s="5"/>
      <c r="U123" s="5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</row>
    <row r="124" spans="1:189" s="4" customFormat="1">
      <c r="A124" s="1"/>
      <c r="B124" s="64"/>
      <c r="C124" s="64"/>
      <c r="D124" s="64"/>
      <c r="E124" s="64"/>
      <c r="F124" s="64"/>
      <c r="G124" s="64"/>
      <c r="H124" s="64"/>
      <c r="I124" s="62"/>
      <c r="J124" s="62"/>
      <c r="K124" s="62"/>
      <c r="L124" s="62"/>
      <c r="M124" s="62"/>
      <c r="N124" s="62"/>
      <c r="O124" s="62"/>
      <c r="P124" s="62"/>
      <c r="R124" s="1"/>
      <c r="S124" s="1"/>
      <c r="T124" s="5"/>
      <c r="U124" s="5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</row>
    <row r="125" spans="1:189" s="4" customFormat="1">
      <c r="A125" s="1"/>
      <c r="B125" s="64"/>
      <c r="C125" s="64"/>
      <c r="D125" s="64"/>
      <c r="E125" s="64"/>
      <c r="F125" s="64"/>
      <c r="G125" s="64"/>
      <c r="H125" s="64"/>
      <c r="I125" s="62"/>
      <c r="J125" s="62"/>
      <c r="K125" s="62"/>
      <c r="L125" s="62"/>
      <c r="M125" s="62"/>
      <c r="N125" s="62"/>
      <c r="O125" s="62"/>
      <c r="P125" s="62"/>
      <c r="R125" s="1"/>
      <c r="S125" s="1"/>
      <c r="T125" s="5"/>
      <c r="U125" s="5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</row>
    <row r="126" spans="1:189" s="4" customFormat="1">
      <c r="A126" s="1"/>
      <c r="B126" s="64"/>
      <c r="C126" s="64"/>
      <c r="D126" s="64"/>
      <c r="E126" s="64"/>
      <c r="F126" s="64"/>
      <c r="G126" s="64"/>
      <c r="H126" s="64"/>
      <c r="I126" s="62"/>
      <c r="J126" s="62"/>
      <c r="K126" s="62"/>
      <c r="L126" s="62"/>
      <c r="M126" s="62"/>
      <c r="N126" s="62"/>
      <c r="O126" s="62"/>
      <c r="P126" s="62"/>
      <c r="R126" s="1"/>
      <c r="S126" s="1"/>
      <c r="T126" s="5"/>
      <c r="U126" s="5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</row>
    <row r="127" spans="1:189" s="4" customFormat="1">
      <c r="A127" s="1"/>
      <c r="B127" s="64"/>
      <c r="C127" s="64"/>
      <c r="D127" s="64"/>
      <c r="E127" s="64"/>
      <c r="F127" s="64"/>
      <c r="G127" s="64"/>
      <c r="H127" s="64"/>
      <c r="I127" s="62"/>
      <c r="J127" s="62"/>
      <c r="K127" s="62"/>
      <c r="L127" s="62"/>
      <c r="M127" s="62"/>
      <c r="N127" s="62"/>
      <c r="O127" s="62"/>
      <c r="P127" s="62"/>
      <c r="R127" s="1"/>
      <c r="S127" s="1"/>
      <c r="T127" s="5"/>
      <c r="U127" s="5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</row>
    <row r="128" spans="1:189" s="4" customFormat="1">
      <c r="A128" s="1"/>
      <c r="B128" s="64"/>
      <c r="C128" s="64"/>
      <c r="D128" s="64"/>
      <c r="E128" s="64"/>
      <c r="F128" s="64"/>
      <c r="G128" s="64"/>
      <c r="H128" s="64"/>
      <c r="I128" s="62"/>
      <c r="J128" s="62"/>
      <c r="K128" s="62"/>
      <c r="L128" s="62"/>
      <c r="M128" s="62"/>
      <c r="N128" s="62"/>
      <c r="O128" s="62"/>
      <c r="P128" s="62"/>
      <c r="R128" s="1"/>
      <c r="S128" s="1"/>
      <c r="T128" s="5"/>
      <c r="U128" s="5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</row>
    <row r="129" spans="1:189" s="4" customFormat="1">
      <c r="A129" s="1"/>
      <c r="B129" s="64"/>
      <c r="C129" s="64"/>
      <c r="D129" s="64"/>
      <c r="E129" s="64"/>
      <c r="F129" s="64"/>
      <c r="G129" s="64"/>
      <c r="H129" s="64"/>
      <c r="I129" s="62"/>
      <c r="J129" s="62"/>
      <c r="K129" s="62"/>
      <c r="L129" s="62"/>
      <c r="M129" s="62"/>
      <c r="N129" s="62"/>
      <c r="O129" s="62"/>
      <c r="P129" s="62"/>
      <c r="R129" s="1"/>
      <c r="S129" s="1"/>
      <c r="T129" s="5"/>
      <c r="U129" s="5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</row>
    <row r="130" spans="1:189" s="4" customFormat="1">
      <c r="A130" s="1"/>
      <c r="B130" s="64"/>
      <c r="C130" s="64"/>
      <c r="D130" s="64"/>
      <c r="E130" s="64"/>
      <c r="F130" s="64"/>
      <c r="G130" s="64"/>
      <c r="H130" s="64"/>
      <c r="I130" s="62"/>
      <c r="J130" s="62"/>
      <c r="K130" s="62"/>
      <c r="L130" s="62"/>
      <c r="M130" s="62"/>
      <c r="N130" s="62"/>
      <c r="O130" s="62"/>
      <c r="P130" s="62"/>
      <c r="R130" s="1"/>
      <c r="S130" s="1"/>
      <c r="T130" s="5"/>
      <c r="U130" s="5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</row>
    <row r="131" spans="1:189" s="4" customFormat="1">
      <c r="A131" s="1"/>
      <c r="B131" s="64"/>
      <c r="C131" s="64"/>
      <c r="D131" s="64"/>
      <c r="E131" s="64"/>
      <c r="F131" s="64"/>
      <c r="G131" s="64"/>
      <c r="H131" s="64"/>
      <c r="I131" s="62"/>
      <c r="J131" s="62"/>
      <c r="K131" s="62"/>
      <c r="L131" s="62"/>
      <c r="M131" s="62"/>
      <c r="N131" s="62"/>
      <c r="O131" s="62"/>
      <c r="P131" s="62"/>
      <c r="R131" s="1"/>
      <c r="S131" s="1"/>
      <c r="T131" s="5"/>
      <c r="U131" s="5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</row>
    <row r="132" spans="1:189" s="4" customFormat="1">
      <c r="A132" s="1"/>
      <c r="B132" s="64"/>
      <c r="C132" s="64"/>
      <c r="D132" s="64"/>
      <c r="E132" s="64"/>
      <c r="F132" s="64"/>
      <c r="G132" s="64"/>
      <c r="H132" s="64"/>
      <c r="I132" s="62"/>
      <c r="J132" s="62"/>
      <c r="K132" s="62"/>
      <c r="L132" s="62"/>
      <c r="M132" s="62"/>
      <c r="N132" s="62"/>
      <c r="O132" s="62"/>
      <c r="P132" s="62"/>
      <c r="R132" s="1"/>
      <c r="S132" s="1"/>
      <c r="T132" s="5"/>
      <c r="U132" s="5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</row>
    <row r="133" spans="1:189" s="4" customFormat="1">
      <c r="A133" s="1"/>
      <c r="B133" s="64"/>
      <c r="C133" s="64"/>
      <c r="D133" s="64"/>
      <c r="E133" s="64"/>
      <c r="F133" s="64"/>
      <c r="G133" s="64"/>
      <c r="H133" s="64"/>
      <c r="I133" s="62"/>
      <c r="J133" s="62"/>
      <c r="K133" s="62"/>
      <c r="L133" s="62"/>
      <c r="M133" s="62"/>
      <c r="N133" s="62"/>
      <c r="O133" s="62"/>
      <c r="P133" s="62"/>
      <c r="R133" s="1"/>
      <c r="S133" s="1"/>
      <c r="T133" s="5"/>
      <c r="U133" s="5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</row>
    <row r="134" spans="1:189" s="4" customFormat="1">
      <c r="A134" s="1"/>
      <c r="B134" s="64"/>
      <c r="C134" s="64"/>
      <c r="D134" s="64"/>
      <c r="E134" s="64"/>
      <c r="F134" s="64"/>
      <c r="G134" s="64"/>
      <c r="H134" s="64"/>
      <c r="I134" s="62"/>
      <c r="J134" s="62"/>
      <c r="K134" s="62"/>
      <c r="L134" s="62"/>
      <c r="M134" s="62"/>
      <c r="N134" s="62"/>
      <c r="O134" s="62"/>
      <c r="P134" s="62"/>
      <c r="R134" s="1"/>
      <c r="S134" s="1"/>
      <c r="T134" s="5"/>
      <c r="U134" s="5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</row>
    <row r="135" spans="1:189" s="4" customFormat="1">
      <c r="A135" s="1"/>
      <c r="B135" s="64"/>
      <c r="C135" s="64"/>
      <c r="D135" s="64"/>
      <c r="E135" s="64"/>
      <c r="F135" s="64"/>
      <c r="G135" s="64"/>
      <c r="H135" s="64"/>
      <c r="I135" s="62"/>
      <c r="J135" s="62"/>
      <c r="K135" s="62"/>
      <c r="L135" s="62"/>
      <c r="M135" s="62"/>
      <c r="N135" s="62"/>
      <c r="O135" s="62"/>
      <c r="P135" s="62"/>
      <c r="R135" s="1"/>
      <c r="S135" s="1"/>
      <c r="T135" s="5"/>
      <c r="U135" s="5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</row>
    <row r="136" spans="1:189" s="4" customFormat="1">
      <c r="A136" s="1"/>
      <c r="B136" s="64"/>
      <c r="C136" s="64"/>
      <c r="D136" s="64"/>
      <c r="E136" s="64"/>
      <c r="F136" s="64"/>
      <c r="G136" s="64"/>
      <c r="H136" s="64"/>
      <c r="I136" s="62"/>
      <c r="J136" s="62"/>
      <c r="K136" s="62"/>
      <c r="L136" s="62"/>
      <c r="M136" s="62"/>
      <c r="N136" s="62"/>
      <c r="O136" s="62"/>
      <c r="P136" s="62"/>
      <c r="R136" s="1"/>
      <c r="S136" s="1"/>
      <c r="T136" s="5"/>
      <c r="U136" s="5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</row>
    <row r="137" spans="1:189" s="4" customFormat="1">
      <c r="A137" s="1"/>
      <c r="B137" s="64"/>
      <c r="C137" s="64"/>
      <c r="D137" s="64"/>
      <c r="E137" s="64"/>
      <c r="F137" s="64"/>
      <c r="G137" s="64"/>
      <c r="H137" s="64"/>
      <c r="I137" s="62"/>
      <c r="J137" s="62"/>
      <c r="K137" s="62"/>
      <c r="L137" s="62"/>
      <c r="M137" s="62"/>
      <c r="N137" s="62"/>
      <c r="O137" s="62"/>
      <c r="P137" s="62"/>
      <c r="R137" s="1"/>
      <c r="S137" s="1"/>
      <c r="T137" s="5"/>
      <c r="U137" s="5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</row>
    <row r="138" spans="1:189" s="4" customFormat="1">
      <c r="A138" s="1"/>
      <c r="B138" s="64"/>
      <c r="C138" s="64"/>
      <c r="D138" s="64"/>
      <c r="E138" s="64"/>
      <c r="F138" s="64"/>
      <c r="G138" s="64"/>
      <c r="H138" s="64"/>
      <c r="I138" s="62"/>
      <c r="J138" s="62"/>
      <c r="K138" s="62"/>
      <c r="L138" s="62"/>
      <c r="M138" s="62"/>
      <c r="N138" s="62"/>
      <c r="O138" s="62"/>
      <c r="P138" s="62"/>
      <c r="R138" s="1"/>
      <c r="S138" s="1"/>
      <c r="T138" s="5"/>
      <c r="U138" s="5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</row>
    <row r="139" spans="1:189" s="4" customFormat="1">
      <c r="A139" s="1"/>
      <c r="B139" s="64"/>
      <c r="C139" s="64"/>
      <c r="D139" s="64"/>
      <c r="E139" s="64"/>
      <c r="F139" s="64"/>
      <c r="G139" s="64"/>
      <c r="H139" s="64"/>
      <c r="I139" s="62"/>
      <c r="J139" s="62"/>
      <c r="K139" s="62"/>
      <c r="L139" s="62"/>
      <c r="M139" s="62"/>
      <c r="N139" s="62"/>
      <c r="O139" s="62"/>
      <c r="P139" s="62"/>
      <c r="R139" s="1"/>
      <c r="S139" s="1"/>
      <c r="T139" s="5"/>
      <c r="U139" s="5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</row>
    <row r="140" spans="1:189" s="4" customFormat="1">
      <c r="A140" s="1"/>
      <c r="B140" s="64"/>
      <c r="C140" s="64"/>
      <c r="D140" s="64"/>
      <c r="E140" s="64"/>
      <c r="F140" s="64"/>
      <c r="G140" s="64"/>
      <c r="H140" s="64"/>
      <c r="I140" s="62"/>
      <c r="J140" s="62"/>
      <c r="K140" s="62"/>
      <c r="L140" s="62"/>
      <c r="M140" s="62"/>
      <c r="N140" s="62"/>
      <c r="O140" s="62"/>
      <c r="P140" s="62"/>
      <c r="R140" s="1"/>
      <c r="S140" s="1"/>
      <c r="T140" s="5"/>
      <c r="U140" s="5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</row>
    <row r="141" spans="1:189" s="4" customFormat="1">
      <c r="A141" s="1"/>
      <c r="B141" s="64"/>
      <c r="C141" s="64"/>
      <c r="D141" s="64"/>
      <c r="E141" s="64"/>
      <c r="F141" s="64"/>
      <c r="G141" s="64"/>
      <c r="H141" s="64"/>
      <c r="I141" s="62"/>
      <c r="J141" s="62"/>
      <c r="K141" s="62"/>
      <c r="L141" s="62"/>
      <c r="M141" s="62"/>
      <c r="N141" s="62"/>
      <c r="O141" s="62"/>
      <c r="P141" s="62"/>
      <c r="R141" s="1"/>
      <c r="S141" s="1"/>
      <c r="T141" s="5"/>
      <c r="U141" s="5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</row>
    <row r="142" spans="1:189" s="4" customFormat="1">
      <c r="A142" s="1"/>
      <c r="B142" s="64"/>
      <c r="C142" s="64"/>
      <c r="D142" s="64"/>
      <c r="E142" s="64"/>
      <c r="F142" s="64"/>
      <c r="G142" s="64"/>
      <c r="H142" s="64"/>
      <c r="I142" s="62"/>
      <c r="J142" s="62"/>
      <c r="K142" s="62"/>
      <c r="L142" s="62"/>
      <c r="M142" s="62"/>
      <c r="N142" s="62"/>
      <c r="O142" s="62"/>
      <c r="P142" s="62"/>
      <c r="R142" s="1"/>
      <c r="S142" s="1"/>
      <c r="T142" s="5"/>
      <c r="U142" s="5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</row>
    <row r="143" spans="1:189" s="4" customFormat="1">
      <c r="A143" s="1"/>
      <c r="B143" s="64"/>
      <c r="C143" s="64"/>
      <c r="D143" s="64"/>
      <c r="E143" s="64"/>
      <c r="F143" s="64"/>
      <c r="G143" s="64"/>
      <c r="H143" s="64"/>
      <c r="I143" s="62"/>
      <c r="J143" s="62"/>
      <c r="K143" s="62"/>
      <c r="L143" s="62"/>
      <c r="M143" s="62"/>
      <c r="N143" s="62"/>
      <c r="O143" s="62"/>
      <c r="P143" s="62"/>
      <c r="R143" s="1"/>
      <c r="S143" s="1"/>
      <c r="T143" s="5"/>
      <c r="U143" s="5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</row>
    <row r="144" spans="1:189" s="4" customFormat="1">
      <c r="A144" s="1"/>
      <c r="B144" s="64"/>
      <c r="C144" s="64"/>
      <c r="D144" s="64"/>
      <c r="E144" s="64"/>
      <c r="F144" s="64"/>
      <c r="G144" s="64"/>
      <c r="H144" s="64"/>
      <c r="I144" s="62"/>
      <c r="J144" s="62"/>
      <c r="K144" s="62"/>
      <c r="L144" s="62"/>
      <c r="M144" s="62"/>
      <c r="N144" s="62"/>
      <c r="O144" s="62"/>
      <c r="P144" s="62"/>
      <c r="R144" s="1"/>
      <c r="S144" s="1"/>
      <c r="T144" s="5"/>
      <c r="U144" s="5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</row>
    <row r="145" spans="1:189" s="4" customFormat="1">
      <c r="A145" s="1"/>
      <c r="B145" s="64"/>
      <c r="C145" s="64"/>
      <c r="D145" s="64"/>
      <c r="E145" s="64"/>
      <c r="F145" s="64"/>
      <c r="G145" s="64"/>
      <c r="H145" s="64"/>
      <c r="I145" s="62"/>
      <c r="J145" s="62"/>
      <c r="K145" s="62"/>
      <c r="L145" s="62"/>
      <c r="M145" s="62"/>
      <c r="N145" s="62"/>
      <c r="O145" s="62"/>
      <c r="P145" s="62"/>
      <c r="R145" s="1"/>
      <c r="S145" s="1"/>
      <c r="T145" s="5"/>
      <c r="U145" s="5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</row>
    <row r="146" spans="1:189" s="4" customFormat="1">
      <c r="A146" s="1"/>
      <c r="B146" s="64"/>
      <c r="C146" s="64"/>
      <c r="D146" s="64"/>
      <c r="E146" s="64"/>
      <c r="F146" s="64"/>
      <c r="G146" s="64"/>
      <c r="H146" s="64"/>
      <c r="I146" s="62"/>
      <c r="J146" s="62"/>
      <c r="K146" s="62"/>
      <c r="L146" s="62"/>
      <c r="M146" s="62"/>
      <c r="N146" s="62"/>
      <c r="O146" s="62"/>
      <c r="P146" s="62"/>
      <c r="R146" s="1"/>
      <c r="S146" s="1"/>
      <c r="T146" s="5"/>
      <c r="U146" s="5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</row>
    <row r="147" spans="1:189" s="4" customFormat="1">
      <c r="A147" s="1"/>
      <c r="B147" s="64"/>
      <c r="C147" s="64"/>
      <c r="D147" s="64"/>
      <c r="E147" s="64"/>
      <c r="F147" s="64"/>
      <c r="G147" s="64"/>
      <c r="H147" s="64"/>
      <c r="I147" s="62"/>
      <c r="J147" s="62"/>
      <c r="K147" s="62"/>
      <c r="L147" s="62"/>
      <c r="M147" s="62"/>
      <c r="N147" s="62"/>
      <c r="O147" s="62"/>
      <c r="P147" s="62"/>
      <c r="R147" s="1"/>
      <c r="S147" s="1"/>
      <c r="T147" s="5"/>
      <c r="U147" s="5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</row>
    <row r="148" spans="1:189" s="4" customFormat="1">
      <c r="A148" s="1"/>
      <c r="B148" s="64"/>
      <c r="C148" s="64"/>
      <c r="D148" s="64"/>
      <c r="E148" s="64"/>
      <c r="F148" s="64"/>
      <c r="G148" s="64"/>
      <c r="H148" s="64"/>
      <c r="I148" s="62"/>
      <c r="J148" s="62"/>
      <c r="K148" s="62"/>
      <c r="L148" s="62"/>
      <c r="M148" s="62"/>
      <c r="N148" s="62"/>
      <c r="O148" s="62"/>
      <c r="P148" s="62"/>
      <c r="R148" s="1"/>
      <c r="S148" s="1"/>
      <c r="T148" s="5"/>
      <c r="U148" s="5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</row>
    <row r="149" spans="1:189" s="4" customFormat="1">
      <c r="A149" s="1"/>
      <c r="B149" s="64"/>
      <c r="C149" s="64"/>
      <c r="D149" s="64"/>
      <c r="E149" s="64"/>
      <c r="F149" s="64"/>
      <c r="G149" s="64"/>
      <c r="H149" s="64"/>
      <c r="I149" s="62"/>
      <c r="J149" s="62"/>
      <c r="K149" s="62"/>
      <c r="L149" s="62"/>
      <c r="M149" s="62"/>
      <c r="N149" s="62"/>
      <c r="O149" s="62"/>
      <c r="P149" s="62"/>
      <c r="R149" s="1"/>
      <c r="S149" s="1"/>
      <c r="T149" s="5"/>
      <c r="U149" s="5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</row>
    <row r="150" spans="1:189" s="4" customFormat="1">
      <c r="A150" s="1"/>
      <c r="B150" s="64"/>
      <c r="C150" s="64"/>
      <c r="D150" s="64"/>
      <c r="E150" s="64"/>
      <c r="F150" s="64"/>
      <c r="G150" s="64"/>
      <c r="H150" s="64"/>
      <c r="I150" s="62"/>
      <c r="J150" s="62"/>
      <c r="K150" s="62"/>
      <c r="L150" s="62"/>
      <c r="M150" s="62"/>
      <c r="N150" s="62"/>
      <c r="O150" s="62"/>
      <c r="P150" s="62"/>
      <c r="R150" s="1"/>
      <c r="S150" s="1"/>
      <c r="T150" s="5"/>
      <c r="U150" s="5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</row>
    <row r="151" spans="1:189" s="4" customFormat="1">
      <c r="A151" s="1"/>
      <c r="B151" s="64"/>
      <c r="C151" s="64"/>
      <c r="D151" s="64"/>
      <c r="E151" s="64"/>
      <c r="F151" s="64"/>
      <c r="G151" s="64"/>
      <c r="H151" s="64"/>
      <c r="I151" s="62"/>
      <c r="J151" s="62"/>
      <c r="K151" s="62"/>
      <c r="L151" s="62"/>
      <c r="M151" s="62"/>
      <c r="N151" s="62"/>
      <c r="O151" s="62"/>
      <c r="P151" s="62"/>
      <c r="R151" s="1"/>
      <c r="S151" s="1"/>
      <c r="T151" s="5"/>
      <c r="U151" s="5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</row>
    <row r="152" spans="1:189" s="4" customFormat="1">
      <c r="A152" s="1"/>
      <c r="B152" s="64"/>
      <c r="C152" s="64"/>
      <c r="D152" s="64"/>
      <c r="E152" s="64"/>
      <c r="F152" s="64"/>
      <c r="G152" s="64"/>
      <c r="H152" s="64"/>
      <c r="I152" s="62"/>
      <c r="J152" s="62"/>
      <c r="K152" s="62"/>
      <c r="L152" s="62"/>
      <c r="M152" s="62"/>
      <c r="N152" s="62"/>
      <c r="O152" s="62"/>
      <c r="P152" s="62"/>
      <c r="R152" s="1"/>
      <c r="S152" s="1"/>
      <c r="T152" s="5"/>
      <c r="U152" s="5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</row>
    <row r="153" spans="1:189" s="4" customFormat="1">
      <c r="A153" s="1"/>
      <c r="B153" s="64"/>
      <c r="C153" s="64"/>
      <c r="D153" s="64"/>
      <c r="E153" s="64"/>
      <c r="F153" s="64"/>
      <c r="G153" s="64"/>
      <c r="H153" s="64"/>
      <c r="I153" s="62"/>
      <c r="J153" s="62"/>
      <c r="K153" s="62"/>
      <c r="L153" s="62"/>
      <c r="M153" s="62"/>
      <c r="N153" s="62"/>
      <c r="O153" s="62"/>
      <c r="P153" s="62"/>
      <c r="R153" s="1"/>
      <c r="S153" s="1"/>
      <c r="T153" s="5"/>
      <c r="U153" s="5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</row>
    <row r="154" spans="1:189" s="4" customFormat="1">
      <c r="A154" s="1"/>
      <c r="B154" s="64"/>
      <c r="C154" s="64"/>
      <c r="D154" s="64"/>
      <c r="E154" s="64"/>
      <c r="F154" s="64"/>
      <c r="G154" s="64"/>
      <c r="H154" s="64"/>
      <c r="I154" s="62"/>
      <c r="J154" s="62"/>
      <c r="K154" s="62"/>
      <c r="L154" s="62"/>
      <c r="M154" s="62"/>
      <c r="N154" s="62"/>
      <c r="O154" s="62"/>
      <c r="P154" s="62"/>
      <c r="R154" s="1"/>
      <c r="S154" s="1"/>
      <c r="T154" s="5"/>
      <c r="U154" s="5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</row>
    <row r="155" spans="1:189" s="4" customFormat="1">
      <c r="A155" s="1"/>
      <c r="B155" s="64"/>
      <c r="C155" s="64"/>
      <c r="D155" s="64"/>
      <c r="E155" s="64"/>
      <c r="F155" s="64"/>
      <c r="G155" s="64"/>
      <c r="H155" s="64"/>
      <c r="I155" s="62"/>
      <c r="J155" s="62"/>
      <c r="K155" s="62"/>
      <c r="L155" s="62"/>
      <c r="M155" s="62"/>
      <c r="N155" s="62"/>
      <c r="O155" s="62"/>
      <c r="P155" s="62"/>
      <c r="R155" s="1"/>
      <c r="S155" s="1"/>
      <c r="T155" s="5"/>
      <c r="U155" s="5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</row>
    <row r="156" spans="1:189" s="4" customFormat="1">
      <c r="A156" s="1"/>
      <c r="B156" s="64"/>
      <c r="C156" s="64"/>
      <c r="D156" s="64"/>
      <c r="E156" s="64"/>
      <c r="F156" s="64"/>
      <c r="G156" s="64"/>
      <c r="H156" s="64"/>
      <c r="I156" s="62"/>
      <c r="J156" s="62"/>
      <c r="K156" s="62"/>
      <c r="L156" s="62"/>
      <c r="M156" s="62"/>
      <c r="N156" s="62"/>
      <c r="O156" s="62"/>
      <c r="P156" s="62"/>
      <c r="R156" s="1"/>
      <c r="S156" s="1"/>
      <c r="T156" s="5"/>
      <c r="U156" s="5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</row>
    <row r="157" spans="1:189" s="4" customFormat="1">
      <c r="A157" s="1"/>
      <c r="B157" s="64"/>
      <c r="C157" s="64"/>
      <c r="D157" s="64"/>
      <c r="E157" s="64"/>
      <c r="F157" s="64"/>
      <c r="G157" s="64"/>
      <c r="H157" s="64"/>
      <c r="I157" s="62"/>
      <c r="J157" s="62"/>
      <c r="K157" s="62"/>
      <c r="L157" s="62"/>
      <c r="M157" s="62"/>
      <c r="N157" s="62"/>
      <c r="O157" s="62"/>
      <c r="P157" s="62"/>
      <c r="R157" s="1"/>
      <c r="S157" s="1"/>
      <c r="T157" s="5"/>
      <c r="U157" s="5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</row>
    <row r="158" spans="1:189" s="4" customFormat="1">
      <c r="A158" s="1"/>
      <c r="B158" s="64"/>
      <c r="C158" s="64"/>
      <c r="D158" s="64"/>
      <c r="E158" s="64"/>
      <c r="F158" s="64"/>
      <c r="G158" s="64"/>
      <c r="H158" s="64"/>
      <c r="I158" s="62"/>
      <c r="J158" s="62"/>
      <c r="K158" s="62"/>
      <c r="L158" s="62"/>
      <c r="M158" s="62"/>
      <c r="N158" s="62"/>
      <c r="O158" s="62"/>
      <c r="P158" s="62"/>
      <c r="R158" s="1"/>
      <c r="S158" s="1"/>
      <c r="T158" s="5"/>
      <c r="U158" s="5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</row>
    <row r="159" spans="1:189" s="4" customFormat="1">
      <c r="A159" s="1"/>
      <c r="B159" s="64"/>
      <c r="C159" s="64"/>
      <c r="D159" s="64"/>
      <c r="E159" s="64"/>
      <c r="F159" s="64"/>
      <c r="G159" s="64"/>
      <c r="H159" s="64"/>
      <c r="I159" s="62"/>
      <c r="J159" s="62"/>
      <c r="K159" s="62"/>
      <c r="L159" s="62"/>
      <c r="M159" s="62"/>
      <c r="N159" s="62"/>
      <c r="O159" s="62"/>
      <c r="P159" s="62"/>
      <c r="R159" s="1"/>
      <c r="S159" s="1"/>
      <c r="T159" s="5"/>
      <c r="U159" s="5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</row>
    <row r="160" spans="1:189" s="4" customFormat="1">
      <c r="A160" s="1"/>
      <c r="B160" s="64"/>
      <c r="C160" s="64"/>
      <c r="D160" s="64"/>
      <c r="E160" s="64"/>
      <c r="F160" s="64"/>
      <c r="G160" s="64"/>
      <c r="H160" s="64"/>
      <c r="I160" s="62"/>
      <c r="J160" s="62"/>
      <c r="K160" s="62"/>
      <c r="L160" s="62"/>
      <c r="M160" s="62"/>
      <c r="N160" s="62"/>
      <c r="O160" s="62"/>
      <c r="P160" s="62"/>
      <c r="R160" s="1"/>
      <c r="S160" s="1"/>
      <c r="T160" s="5"/>
      <c r="U160" s="5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</row>
    <row r="161" spans="1:189" s="4" customFormat="1">
      <c r="A161" s="1"/>
      <c r="B161" s="64"/>
      <c r="C161" s="64"/>
      <c r="D161" s="64"/>
      <c r="E161" s="64"/>
      <c r="F161" s="64"/>
      <c r="G161" s="64"/>
      <c r="H161" s="64"/>
      <c r="I161" s="62"/>
      <c r="J161" s="62"/>
      <c r="K161" s="62"/>
      <c r="L161" s="62"/>
      <c r="M161" s="62"/>
      <c r="N161" s="62"/>
      <c r="O161" s="62"/>
      <c r="P161" s="62"/>
      <c r="R161" s="1"/>
      <c r="S161" s="1"/>
      <c r="T161" s="5"/>
      <c r="U161" s="5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</row>
    <row r="162" spans="1:189" s="4" customFormat="1">
      <c r="A162" s="1"/>
      <c r="B162" s="64"/>
      <c r="C162" s="64"/>
      <c r="D162" s="64"/>
      <c r="E162" s="64"/>
      <c r="F162" s="64"/>
      <c r="G162" s="64"/>
      <c r="H162" s="64"/>
      <c r="I162" s="62"/>
      <c r="J162" s="62"/>
      <c r="K162" s="62"/>
      <c r="L162" s="62"/>
      <c r="M162" s="62"/>
      <c r="N162" s="62"/>
      <c r="O162" s="62"/>
      <c r="P162" s="62"/>
      <c r="R162" s="1"/>
      <c r="S162" s="1"/>
      <c r="T162" s="5"/>
      <c r="U162" s="5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</row>
    <row r="163" spans="1:189" s="4" customFormat="1">
      <c r="A163" s="1"/>
      <c r="B163" s="64"/>
      <c r="C163" s="64"/>
      <c r="D163" s="64"/>
      <c r="E163" s="64"/>
      <c r="F163" s="64"/>
      <c r="G163" s="64"/>
      <c r="H163" s="64"/>
      <c r="I163" s="62"/>
      <c r="J163" s="62"/>
      <c r="K163" s="62"/>
      <c r="L163" s="62"/>
      <c r="M163" s="62"/>
      <c r="N163" s="62"/>
      <c r="O163" s="62"/>
      <c r="P163" s="62"/>
      <c r="R163" s="1"/>
      <c r="S163" s="1"/>
      <c r="T163" s="5"/>
      <c r="U163" s="5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</row>
    <row r="164" spans="1:189" s="4" customFormat="1">
      <c r="A164" s="1"/>
      <c r="B164" s="64"/>
      <c r="C164" s="64"/>
      <c r="D164" s="64"/>
      <c r="E164" s="64"/>
      <c r="F164" s="64"/>
      <c r="G164" s="64"/>
      <c r="H164" s="64"/>
      <c r="I164" s="62"/>
      <c r="J164" s="62"/>
      <c r="K164" s="62"/>
      <c r="L164" s="62"/>
      <c r="M164" s="62"/>
      <c r="N164" s="62"/>
      <c r="O164" s="62"/>
      <c r="P164" s="62"/>
      <c r="R164" s="1"/>
      <c r="S164" s="1"/>
      <c r="T164" s="5"/>
      <c r="U164" s="5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</row>
    <row r="165" spans="1:189" s="4" customFormat="1">
      <c r="A165" s="1"/>
      <c r="B165" s="64"/>
      <c r="C165" s="64"/>
      <c r="D165" s="64"/>
      <c r="E165" s="64"/>
      <c r="F165" s="64"/>
      <c r="G165" s="64"/>
      <c r="H165" s="64"/>
      <c r="I165" s="62"/>
      <c r="J165" s="62"/>
      <c r="K165" s="62"/>
      <c r="L165" s="62"/>
      <c r="M165" s="62"/>
      <c r="N165" s="62"/>
      <c r="O165" s="62"/>
      <c r="P165" s="62"/>
      <c r="R165" s="1"/>
      <c r="S165" s="1"/>
      <c r="T165" s="5"/>
      <c r="U165" s="5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</row>
    <row r="166" spans="1:189" s="4" customFormat="1">
      <c r="A166" s="1"/>
      <c r="B166" s="64"/>
      <c r="C166" s="64"/>
      <c r="D166" s="64"/>
      <c r="E166" s="64"/>
      <c r="F166" s="64"/>
      <c r="G166" s="64"/>
      <c r="H166" s="64"/>
      <c r="I166" s="62"/>
      <c r="J166" s="62"/>
      <c r="K166" s="62"/>
      <c r="L166" s="62"/>
      <c r="M166" s="62"/>
      <c r="N166" s="62"/>
      <c r="O166" s="62"/>
      <c r="P166" s="62"/>
      <c r="R166" s="1"/>
      <c r="S166" s="1"/>
      <c r="T166" s="5"/>
      <c r="U166" s="5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</row>
    <row r="167" spans="1:189" s="4" customFormat="1">
      <c r="A167" s="1"/>
      <c r="B167" s="64"/>
      <c r="C167" s="64"/>
      <c r="D167" s="64"/>
      <c r="E167" s="64"/>
      <c r="F167" s="64"/>
      <c r="G167" s="64"/>
      <c r="H167" s="64"/>
      <c r="I167" s="62"/>
      <c r="J167" s="62"/>
      <c r="K167" s="62"/>
      <c r="L167" s="62"/>
      <c r="M167" s="62"/>
      <c r="N167" s="62"/>
      <c r="O167" s="62"/>
      <c r="P167" s="62"/>
      <c r="R167" s="1"/>
      <c r="S167" s="1"/>
      <c r="T167" s="5"/>
      <c r="U167" s="5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</row>
    <row r="168" spans="1:189" s="4" customFormat="1">
      <c r="A168" s="1"/>
      <c r="B168" s="64"/>
      <c r="C168" s="64"/>
      <c r="D168" s="64"/>
      <c r="E168" s="64"/>
      <c r="F168" s="64"/>
      <c r="G168" s="64"/>
      <c r="H168" s="64"/>
      <c r="I168" s="62"/>
      <c r="J168" s="62"/>
      <c r="K168" s="62"/>
      <c r="L168" s="62"/>
      <c r="M168" s="62"/>
      <c r="N168" s="62"/>
      <c r="O168" s="62"/>
      <c r="P168" s="62"/>
      <c r="R168" s="1"/>
      <c r="S168" s="1"/>
      <c r="T168" s="5"/>
      <c r="U168" s="5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</row>
    <row r="169" spans="1:189" s="4" customFormat="1">
      <c r="A169" s="1"/>
      <c r="B169" s="64"/>
      <c r="C169" s="64"/>
      <c r="D169" s="64"/>
      <c r="E169" s="64"/>
      <c r="F169" s="64"/>
      <c r="G169" s="64"/>
      <c r="H169" s="64"/>
      <c r="I169" s="62"/>
      <c r="J169" s="62"/>
      <c r="K169" s="62"/>
      <c r="L169" s="62"/>
      <c r="M169" s="62"/>
      <c r="N169" s="62"/>
      <c r="O169" s="62"/>
      <c r="P169" s="62"/>
      <c r="R169" s="1"/>
      <c r="S169" s="1"/>
      <c r="T169" s="5"/>
      <c r="U169" s="5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</row>
    <row r="170" spans="1:189" s="4" customFormat="1">
      <c r="A170" s="1"/>
      <c r="B170" s="64"/>
      <c r="C170" s="64"/>
      <c r="D170" s="64"/>
      <c r="E170" s="64"/>
      <c r="F170" s="64"/>
      <c r="G170" s="64"/>
      <c r="H170" s="64"/>
      <c r="I170" s="62"/>
      <c r="J170" s="62"/>
      <c r="K170" s="62"/>
      <c r="L170" s="62"/>
      <c r="M170" s="62"/>
      <c r="N170" s="62"/>
      <c r="O170" s="62"/>
      <c r="P170" s="62"/>
      <c r="R170" s="1"/>
      <c r="S170" s="1"/>
      <c r="T170" s="5"/>
      <c r="U170" s="5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</row>
    <row r="171" spans="1:189" s="4" customFormat="1">
      <c r="A171" s="1"/>
      <c r="B171" s="64"/>
      <c r="C171" s="64"/>
      <c r="D171" s="64"/>
      <c r="E171" s="64"/>
      <c r="F171" s="64"/>
      <c r="G171" s="64"/>
      <c r="H171" s="64"/>
      <c r="I171" s="62"/>
      <c r="J171" s="62"/>
      <c r="K171" s="62"/>
      <c r="L171" s="62"/>
      <c r="M171" s="62"/>
      <c r="N171" s="62"/>
      <c r="O171" s="62"/>
      <c r="P171" s="62"/>
      <c r="R171" s="1"/>
      <c r="S171" s="1"/>
      <c r="T171" s="5"/>
      <c r="U171" s="5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</row>
    <row r="172" spans="1:189" s="4" customFormat="1">
      <c r="A172" s="1"/>
      <c r="B172" s="64"/>
      <c r="C172" s="64"/>
      <c r="D172" s="64"/>
      <c r="E172" s="64"/>
      <c r="F172" s="64"/>
      <c r="G172" s="64"/>
      <c r="H172" s="64"/>
      <c r="I172" s="62"/>
      <c r="J172" s="62"/>
      <c r="K172" s="62"/>
      <c r="L172" s="62"/>
      <c r="M172" s="62"/>
      <c r="N172" s="62"/>
      <c r="O172" s="62"/>
      <c r="P172" s="62"/>
      <c r="R172" s="1"/>
      <c r="S172" s="1"/>
      <c r="T172" s="5"/>
      <c r="U172" s="5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</row>
    <row r="173" spans="1:189" s="4" customFormat="1">
      <c r="A173" s="1"/>
      <c r="B173" s="64"/>
      <c r="C173" s="64"/>
      <c r="D173" s="64"/>
      <c r="E173" s="64"/>
      <c r="F173" s="64"/>
      <c r="G173" s="64"/>
      <c r="H173" s="64"/>
      <c r="I173" s="62"/>
      <c r="J173" s="62"/>
      <c r="K173" s="62"/>
      <c r="L173" s="62"/>
      <c r="M173" s="62"/>
      <c r="N173" s="62"/>
      <c r="O173" s="62"/>
      <c r="P173" s="62"/>
      <c r="R173" s="1"/>
      <c r="S173" s="1"/>
      <c r="T173" s="5"/>
      <c r="U173" s="5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</row>
    <row r="174" spans="1:189" s="4" customFormat="1">
      <c r="A174" s="1"/>
      <c r="B174" s="64"/>
      <c r="C174" s="64"/>
      <c r="D174" s="64"/>
      <c r="E174" s="64"/>
      <c r="F174" s="64"/>
      <c r="G174" s="64"/>
      <c r="H174" s="64"/>
      <c r="I174" s="62"/>
      <c r="J174" s="62"/>
      <c r="K174" s="62"/>
      <c r="L174" s="62"/>
      <c r="M174" s="62"/>
      <c r="N174" s="62"/>
      <c r="O174" s="62"/>
      <c r="P174" s="62"/>
      <c r="R174" s="1"/>
      <c r="S174" s="1"/>
      <c r="T174" s="5"/>
      <c r="U174" s="5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</row>
    <row r="175" spans="1:189" s="4" customFormat="1">
      <c r="A175" s="1"/>
      <c r="B175" s="64"/>
      <c r="C175" s="64"/>
      <c r="D175" s="64"/>
      <c r="E175" s="64"/>
      <c r="F175" s="64"/>
      <c r="G175" s="64"/>
      <c r="H175" s="64"/>
      <c r="I175" s="62"/>
      <c r="J175" s="62"/>
      <c r="K175" s="62"/>
      <c r="L175" s="62"/>
      <c r="M175" s="62"/>
      <c r="N175" s="62"/>
      <c r="O175" s="62"/>
      <c r="P175" s="62"/>
      <c r="R175" s="1"/>
      <c r="S175" s="1"/>
      <c r="T175" s="5"/>
      <c r="U175" s="5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</row>
    <row r="176" spans="1:189" s="4" customFormat="1">
      <c r="A176" s="1"/>
      <c r="B176" s="64"/>
      <c r="C176" s="64"/>
      <c r="D176" s="64"/>
      <c r="E176" s="64"/>
      <c r="F176" s="64"/>
      <c r="G176" s="64"/>
      <c r="H176" s="64"/>
      <c r="I176" s="62"/>
      <c r="J176" s="62"/>
      <c r="K176" s="62"/>
      <c r="L176" s="62"/>
      <c r="M176" s="62"/>
      <c r="N176" s="62"/>
      <c r="O176" s="62"/>
      <c r="P176" s="62"/>
      <c r="R176" s="1"/>
      <c r="S176" s="1"/>
      <c r="T176" s="5"/>
      <c r="U176" s="5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</row>
    <row r="177" spans="1:189" s="4" customFormat="1">
      <c r="A177" s="1"/>
      <c r="B177" s="64"/>
      <c r="C177" s="64"/>
      <c r="D177" s="64"/>
      <c r="E177" s="64"/>
      <c r="F177" s="64"/>
      <c r="G177" s="64"/>
      <c r="H177" s="64"/>
      <c r="I177" s="62"/>
      <c r="J177" s="62"/>
      <c r="K177" s="62"/>
      <c r="L177" s="62"/>
      <c r="M177" s="62"/>
      <c r="N177" s="62"/>
      <c r="O177" s="62"/>
      <c r="P177" s="62"/>
      <c r="R177" s="1"/>
      <c r="S177" s="1"/>
      <c r="T177" s="5"/>
      <c r="U177" s="5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</row>
    <row r="178" spans="1:189" s="4" customFormat="1">
      <c r="A178" s="1"/>
      <c r="B178" s="64"/>
      <c r="C178" s="64"/>
      <c r="D178" s="64"/>
      <c r="E178" s="64"/>
      <c r="F178" s="64"/>
      <c r="G178" s="64"/>
      <c r="H178" s="64"/>
      <c r="I178" s="62"/>
      <c r="J178" s="62"/>
      <c r="K178" s="62"/>
      <c r="L178" s="62"/>
      <c r="M178" s="62"/>
      <c r="N178" s="62"/>
      <c r="O178" s="62"/>
      <c r="P178" s="62"/>
      <c r="R178" s="1"/>
      <c r="S178" s="1"/>
      <c r="T178" s="5"/>
      <c r="U178" s="5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</row>
    <row r="179" spans="1:189" s="4" customFormat="1">
      <c r="A179" s="1"/>
      <c r="B179" s="64"/>
      <c r="C179" s="64"/>
      <c r="D179" s="64"/>
      <c r="E179" s="64"/>
      <c r="F179" s="64"/>
      <c r="G179" s="64"/>
      <c r="H179" s="64"/>
      <c r="I179" s="62"/>
      <c r="J179" s="62"/>
      <c r="K179" s="62"/>
      <c r="L179" s="62"/>
      <c r="M179" s="62"/>
      <c r="N179" s="62"/>
      <c r="O179" s="62"/>
      <c r="P179" s="62"/>
      <c r="R179" s="1"/>
      <c r="S179" s="1"/>
      <c r="T179" s="5"/>
      <c r="U179" s="5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</row>
    <row r="180" spans="1:189" s="4" customFormat="1">
      <c r="A180" s="1"/>
      <c r="B180" s="64"/>
      <c r="C180" s="64"/>
      <c r="D180" s="64"/>
      <c r="E180" s="64"/>
      <c r="F180" s="64"/>
      <c r="G180" s="64"/>
      <c r="H180" s="64"/>
      <c r="I180" s="62"/>
      <c r="J180" s="62"/>
      <c r="K180" s="62"/>
      <c r="L180" s="62"/>
      <c r="M180" s="62"/>
      <c r="N180" s="62"/>
      <c r="O180" s="62"/>
      <c r="P180" s="62"/>
      <c r="R180" s="1"/>
      <c r="S180" s="1"/>
      <c r="T180" s="5"/>
      <c r="U180" s="5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</row>
    <row r="181" spans="1:189" s="4" customFormat="1">
      <c r="A181" s="1"/>
      <c r="B181" s="64"/>
      <c r="C181" s="64"/>
      <c r="D181" s="64"/>
      <c r="E181" s="64"/>
      <c r="F181" s="64"/>
      <c r="G181" s="64"/>
      <c r="H181" s="64"/>
      <c r="I181" s="62"/>
      <c r="J181" s="62"/>
      <c r="K181" s="62"/>
      <c r="L181" s="62"/>
      <c r="M181" s="62"/>
      <c r="N181" s="62"/>
      <c r="O181" s="62"/>
      <c r="P181" s="62"/>
      <c r="R181" s="1"/>
      <c r="S181" s="1"/>
      <c r="T181" s="5"/>
      <c r="U181" s="5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</row>
    <row r="182" spans="1:189" s="4" customFormat="1">
      <c r="A182" s="1"/>
      <c r="B182" s="64"/>
      <c r="C182" s="64"/>
      <c r="D182" s="64"/>
      <c r="E182" s="64"/>
      <c r="F182" s="64"/>
      <c r="G182" s="64"/>
      <c r="H182" s="64"/>
      <c r="I182" s="62"/>
      <c r="J182" s="62"/>
      <c r="K182" s="62"/>
      <c r="L182" s="62"/>
      <c r="M182" s="62"/>
      <c r="N182" s="62"/>
      <c r="O182" s="62"/>
      <c r="P182" s="62"/>
      <c r="R182" s="1"/>
      <c r="S182" s="1"/>
      <c r="T182" s="5"/>
      <c r="U182" s="5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</row>
    <row r="183" spans="1:189" s="4" customFormat="1">
      <c r="A183" s="1"/>
      <c r="B183" s="64"/>
      <c r="C183" s="64"/>
      <c r="D183" s="64"/>
      <c r="E183" s="64"/>
      <c r="F183" s="64"/>
      <c r="G183" s="64"/>
      <c r="H183" s="64"/>
      <c r="I183" s="62"/>
      <c r="J183" s="62"/>
      <c r="K183" s="62"/>
      <c r="L183" s="62"/>
      <c r="M183" s="62"/>
      <c r="N183" s="62"/>
      <c r="O183" s="62"/>
      <c r="P183" s="62"/>
      <c r="R183" s="1"/>
      <c r="S183" s="1"/>
      <c r="T183" s="5"/>
      <c r="U183" s="5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</row>
    <row r="184" spans="1:189" s="4" customFormat="1">
      <c r="A184" s="1"/>
      <c r="B184" s="64"/>
      <c r="C184" s="64"/>
      <c r="D184" s="64"/>
      <c r="E184" s="64"/>
      <c r="F184" s="64"/>
      <c r="G184" s="64"/>
      <c r="H184" s="64"/>
      <c r="I184" s="62"/>
      <c r="J184" s="62"/>
      <c r="K184" s="62"/>
      <c r="L184" s="62"/>
      <c r="M184" s="62"/>
      <c r="N184" s="62"/>
      <c r="O184" s="62"/>
      <c r="P184" s="62"/>
      <c r="R184" s="1"/>
      <c r="S184" s="1"/>
      <c r="T184" s="5"/>
      <c r="U184" s="5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</row>
    <row r="185" spans="1:189" s="4" customFormat="1">
      <c r="A185" s="1"/>
      <c r="B185" s="64"/>
      <c r="C185" s="64"/>
      <c r="D185" s="64"/>
      <c r="E185" s="64"/>
      <c r="F185" s="64"/>
      <c r="G185" s="64"/>
      <c r="H185" s="64"/>
      <c r="I185" s="62"/>
      <c r="J185" s="62"/>
      <c r="K185" s="62"/>
      <c r="L185" s="62"/>
      <c r="M185" s="62"/>
      <c r="N185" s="62"/>
      <c r="O185" s="62"/>
      <c r="P185" s="62"/>
      <c r="R185" s="1"/>
      <c r="S185" s="1"/>
      <c r="T185" s="5"/>
      <c r="U185" s="5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</row>
    <row r="186" spans="1:189" s="4" customFormat="1">
      <c r="A186" s="1"/>
      <c r="B186" s="64"/>
      <c r="C186" s="64"/>
      <c r="D186" s="64"/>
      <c r="E186" s="64"/>
      <c r="F186" s="64"/>
      <c r="G186" s="64"/>
      <c r="H186" s="64"/>
      <c r="I186" s="62"/>
      <c r="J186" s="62"/>
      <c r="K186" s="62"/>
      <c r="L186" s="62"/>
      <c r="M186" s="62"/>
      <c r="N186" s="62"/>
      <c r="O186" s="62"/>
      <c r="P186" s="62"/>
      <c r="R186" s="1"/>
      <c r="S186" s="1"/>
      <c r="T186" s="5"/>
      <c r="U186" s="5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</row>
    <row r="187" spans="1:189" s="4" customFormat="1">
      <c r="A187" s="1"/>
      <c r="B187" s="64"/>
      <c r="C187" s="64"/>
      <c r="D187" s="64"/>
      <c r="E187" s="64"/>
      <c r="F187" s="64"/>
      <c r="G187" s="64"/>
      <c r="H187" s="64"/>
      <c r="I187" s="62"/>
      <c r="J187" s="62"/>
      <c r="K187" s="62"/>
      <c r="L187" s="62"/>
      <c r="M187" s="62"/>
      <c r="N187" s="62"/>
      <c r="O187" s="62"/>
      <c r="P187" s="62"/>
      <c r="R187" s="1"/>
      <c r="S187" s="1"/>
      <c r="T187" s="5"/>
      <c r="U187" s="5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</row>
    <row r="188" spans="1:189" s="4" customFormat="1">
      <c r="A188" s="1"/>
      <c r="B188" s="64"/>
      <c r="C188" s="64"/>
      <c r="D188" s="64"/>
      <c r="E188" s="64"/>
      <c r="F188" s="64"/>
      <c r="G188" s="64"/>
      <c r="H188" s="64"/>
      <c r="I188" s="62"/>
      <c r="J188" s="62"/>
      <c r="K188" s="62"/>
      <c r="L188" s="62"/>
      <c r="M188" s="62"/>
      <c r="N188" s="62"/>
      <c r="O188" s="62"/>
      <c r="P188" s="62"/>
      <c r="R188" s="1"/>
      <c r="S188" s="1"/>
      <c r="T188" s="5"/>
      <c r="U188" s="5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</row>
    <row r="189" spans="1:189" s="4" customFormat="1" ht="14.25">
      <c r="A189" s="1"/>
      <c r="B189" s="66"/>
      <c r="C189" s="66"/>
      <c r="D189" s="66"/>
      <c r="E189" s="66"/>
      <c r="F189" s="66"/>
      <c r="G189" s="66"/>
      <c r="H189" s="66"/>
      <c r="I189" s="67"/>
      <c r="J189" s="67"/>
      <c r="K189" s="67"/>
      <c r="L189" s="67"/>
      <c r="M189" s="67"/>
      <c r="N189" s="67"/>
      <c r="O189" s="67"/>
      <c r="P189" s="67"/>
      <c r="R189" s="1"/>
      <c r="S189" s="1"/>
      <c r="T189" s="5"/>
      <c r="U189" s="5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</row>
    <row r="190" spans="1:189" s="4" customFormat="1" ht="14.25">
      <c r="A190" s="1"/>
      <c r="B190" s="66"/>
      <c r="C190" s="66"/>
      <c r="D190" s="66"/>
      <c r="E190" s="66"/>
      <c r="F190" s="66"/>
      <c r="G190" s="66"/>
      <c r="H190" s="66"/>
      <c r="I190" s="67"/>
      <c r="J190" s="67"/>
      <c r="K190" s="67"/>
      <c r="L190" s="67"/>
      <c r="M190" s="67"/>
      <c r="N190" s="67"/>
      <c r="O190" s="67"/>
      <c r="P190" s="67"/>
      <c r="R190" s="1"/>
      <c r="S190" s="1"/>
      <c r="T190" s="5"/>
      <c r="U190" s="5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</row>
    <row r="191" spans="1:189" s="4" customFormat="1" ht="14.25">
      <c r="A191" s="1"/>
      <c r="B191" s="66"/>
      <c r="C191" s="66"/>
      <c r="D191" s="66"/>
      <c r="E191" s="66"/>
      <c r="F191" s="66"/>
      <c r="G191" s="66"/>
      <c r="H191" s="66"/>
      <c r="I191" s="67"/>
      <c r="J191" s="67"/>
      <c r="K191" s="67"/>
      <c r="L191" s="67"/>
      <c r="M191" s="67"/>
      <c r="N191" s="67"/>
      <c r="O191" s="67"/>
      <c r="P191" s="67"/>
      <c r="R191" s="1"/>
      <c r="S191" s="1"/>
      <c r="T191" s="5"/>
      <c r="U191" s="5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</row>
    <row r="192" spans="1:189" s="4" customFormat="1" ht="14.25">
      <c r="A192" s="1"/>
      <c r="B192" s="66"/>
      <c r="C192" s="66"/>
      <c r="D192" s="66"/>
      <c r="E192" s="66"/>
      <c r="F192" s="66"/>
      <c r="G192" s="66"/>
      <c r="H192" s="66"/>
      <c r="I192" s="67"/>
      <c r="J192" s="67"/>
      <c r="K192" s="67"/>
      <c r="L192" s="67"/>
      <c r="M192" s="67"/>
      <c r="N192" s="67"/>
      <c r="O192" s="67"/>
      <c r="P192" s="67"/>
      <c r="R192" s="1"/>
      <c r="S192" s="1"/>
      <c r="T192" s="5"/>
      <c r="U192" s="5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</row>
    <row r="193" spans="1:189" s="4" customFormat="1" ht="14.25">
      <c r="A193" s="1"/>
      <c r="B193" s="66"/>
      <c r="C193" s="66"/>
      <c r="D193" s="66"/>
      <c r="E193" s="66"/>
      <c r="F193" s="66"/>
      <c r="G193" s="66"/>
      <c r="H193" s="66"/>
      <c r="I193" s="67"/>
      <c r="J193" s="67"/>
      <c r="K193" s="67"/>
      <c r="L193" s="67"/>
      <c r="M193" s="67"/>
      <c r="N193" s="67"/>
      <c r="O193" s="67"/>
      <c r="P193" s="67"/>
      <c r="R193" s="1"/>
      <c r="S193" s="1"/>
      <c r="T193" s="5"/>
      <c r="U193" s="5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</row>
    <row r="194" spans="1:189" s="4" customFormat="1" ht="14.25">
      <c r="A194" s="1"/>
      <c r="B194" s="66"/>
      <c r="C194" s="66"/>
      <c r="D194" s="66"/>
      <c r="E194" s="66"/>
      <c r="F194" s="66"/>
      <c r="G194" s="66"/>
      <c r="H194" s="66"/>
      <c r="I194" s="67"/>
      <c r="J194" s="67"/>
      <c r="K194" s="67"/>
      <c r="L194" s="67"/>
      <c r="M194" s="67"/>
      <c r="N194" s="67"/>
      <c r="O194" s="67"/>
      <c r="P194" s="67"/>
      <c r="R194" s="1"/>
      <c r="S194" s="1"/>
      <c r="T194" s="5"/>
      <c r="U194" s="5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</row>
    <row r="195" spans="1:189" s="4" customFormat="1" ht="14.25">
      <c r="A195" s="1"/>
      <c r="B195" s="66"/>
      <c r="C195" s="66"/>
      <c r="D195" s="66"/>
      <c r="E195" s="66"/>
      <c r="F195" s="66"/>
      <c r="G195" s="66"/>
      <c r="H195" s="66"/>
      <c r="I195" s="67"/>
      <c r="J195" s="67"/>
      <c r="K195" s="67"/>
      <c r="L195" s="67"/>
      <c r="M195" s="67"/>
      <c r="N195" s="67"/>
      <c r="O195" s="67"/>
      <c r="P195" s="67"/>
      <c r="R195" s="1"/>
      <c r="S195" s="1"/>
      <c r="T195" s="5"/>
      <c r="U195" s="5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</row>
    <row r="196" spans="1:189" s="4" customFormat="1" ht="14.25">
      <c r="A196" s="1"/>
      <c r="B196" s="66"/>
      <c r="C196" s="66"/>
      <c r="D196" s="66"/>
      <c r="E196" s="66"/>
      <c r="F196" s="66"/>
      <c r="G196" s="66"/>
      <c r="H196" s="66"/>
      <c r="I196" s="67"/>
      <c r="J196" s="67"/>
      <c r="K196" s="67"/>
      <c r="L196" s="67"/>
      <c r="M196" s="67"/>
      <c r="N196" s="67"/>
      <c r="O196" s="67"/>
      <c r="P196" s="67"/>
      <c r="R196" s="1"/>
      <c r="S196" s="1"/>
      <c r="T196" s="5"/>
      <c r="U196" s="5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</row>
    <row r="197" spans="1:189" s="4" customFormat="1" ht="14.25">
      <c r="A197" s="1"/>
      <c r="B197" s="66"/>
      <c r="C197" s="66"/>
      <c r="D197" s="66"/>
      <c r="E197" s="66"/>
      <c r="F197" s="66"/>
      <c r="G197" s="66"/>
      <c r="H197" s="66"/>
      <c r="I197" s="67"/>
      <c r="J197" s="67"/>
      <c r="K197" s="67"/>
      <c r="L197" s="67"/>
      <c r="M197" s="67"/>
      <c r="N197" s="67"/>
      <c r="O197" s="67"/>
      <c r="P197" s="67"/>
      <c r="R197" s="1"/>
      <c r="S197" s="1"/>
      <c r="T197" s="5"/>
      <c r="U197" s="5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</row>
    <row r="198" spans="1:189" s="4" customFormat="1" ht="14.25">
      <c r="A198" s="1"/>
      <c r="B198" s="66"/>
      <c r="C198" s="66"/>
      <c r="D198" s="66"/>
      <c r="E198" s="66"/>
      <c r="F198" s="66"/>
      <c r="G198" s="66"/>
      <c r="H198" s="66"/>
      <c r="I198" s="67"/>
      <c r="J198" s="67"/>
      <c r="K198" s="67"/>
      <c r="L198" s="67"/>
      <c r="M198" s="67"/>
      <c r="N198" s="67"/>
      <c r="O198" s="67"/>
      <c r="P198" s="67"/>
      <c r="R198" s="1"/>
      <c r="S198" s="1"/>
      <c r="T198" s="5"/>
      <c r="U198" s="5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</row>
    <row r="199" spans="1:189" s="4" customFormat="1" ht="14.25">
      <c r="A199" s="1"/>
      <c r="B199" s="66"/>
      <c r="C199" s="66"/>
      <c r="D199" s="66"/>
      <c r="E199" s="66"/>
      <c r="F199" s="66"/>
      <c r="G199" s="66"/>
      <c r="H199" s="66"/>
      <c r="I199" s="67"/>
      <c r="J199" s="67"/>
      <c r="K199" s="67"/>
      <c r="L199" s="67"/>
      <c r="M199" s="67"/>
      <c r="N199" s="67"/>
      <c r="O199" s="67"/>
      <c r="P199" s="67"/>
      <c r="R199" s="1"/>
      <c r="S199" s="1"/>
      <c r="T199" s="5"/>
      <c r="U199" s="5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</row>
    <row r="200" spans="1:189" s="4" customFormat="1" ht="14.25">
      <c r="A200" s="1"/>
      <c r="B200" s="66"/>
      <c r="C200" s="66"/>
      <c r="D200" s="66"/>
      <c r="E200" s="66"/>
      <c r="F200" s="66"/>
      <c r="G200" s="66"/>
      <c r="H200" s="66"/>
      <c r="I200" s="67"/>
      <c r="J200" s="67"/>
      <c r="K200" s="67"/>
      <c r="L200" s="67"/>
      <c r="M200" s="67"/>
      <c r="N200" s="67"/>
      <c r="O200" s="67"/>
      <c r="P200" s="67"/>
      <c r="R200" s="1"/>
      <c r="S200" s="1"/>
      <c r="T200" s="5"/>
      <c r="U200" s="5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</row>
    <row r="201" spans="1:189" s="4" customFormat="1" ht="14.25">
      <c r="A201" s="1"/>
      <c r="B201" s="66"/>
      <c r="C201" s="66"/>
      <c r="D201" s="66"/>
      <c r="E201" s="66"/>
      <c r="F201" s="66"/>
      <c r="G201" s="66"/>
      <c r="H201" s="66"/>
      <c r="I201" s="67"/>
      <c r="J201" s="67"/>
      <c r="K201" s="67"/>
      <c r="L201" s="67"/>
      <c r="M201" s="67"/>
      <c r="N201" s="67"/>
      <c r="O201" s="67"/>
      <c r="P201" s="67"/>
      <c r="R201" s="1"/>
      <c r="S201" s="1"/>
      <c r="T201" s="5"/>
      <c r="U201" s="5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</row>
    <row r="202" spans="1:189" s="4" customFormat="1" ht="14.25">
      <c r="A202" s="1"/>
      <c r="B202" s="66"/>
      <c r="C202" s="66"/>
      <c r="D202" s="66"/>
      <c r="E202" s="66"/>
      <c r="F202" s="66"/>
      <c r="G202" s="66"/>
      <c r="H202" s="66"/>
      <c r="I202" s="67"/>
      <c r="J202" s="67"/>
      <c r="K202" s="67"/>
      <c r="L202" s="67"/>
      <c r="M202" s="67"/>
      <c r="N202" s="67"/>
      <c r="O202" s="67"/>
      <c r="P202" s="67"/>
      <c r="R202" s="1"/>
      <c r="S202" s="1"/>
      <c r="T202" s="5"/>
      <c r="U202" s="5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</row>
    <row r="203" spans="1:189" s="4" customFormat="1" ht="14.25">
      <c r="A203" s="1"/>
      <c r="B203" s="66"/>
      <c r="C203" s="66"/>
      <c r="D203" s="66"/>
      <c r="E203" s="66"/>
      <c r="F203" s="66"/>
      <c r="G203" s="66"/>
      <c r="H203" s="66"/>
      <c r="I203" s="67"/>
      <c r="J203" s="67"/>
      <c r="K203" s="67"/>
      <c r="L203" s="67"/>
      <c r="M203" s="67"/>
      <c r="N203" s="67"/>
      <c r="O203" s="67"/>
      <c r="P203" s="67"/>
      <c r="R203" s="1"/>
      <c r="S203" s="1"/>
      <c r="T203" s="5"/>
      <c r="U203" s="5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</row>
    <row r="204" spans="1:189" s="4" customFormat="1" ht="14.25">
      <c r="A204" s="1"/>
      <c r="B204" s="66"/>
      <c r="C204" s="66"/>
      <c r="D204" s="66"/>
      <c r="E204" s="66"/>
      <c r="F204" s="66"/>
      <c r="G204" s="66"/>
      <c r="H204" s="66"/>
      <c r="I204" s="67"/>
      <c r="J204" s="67"/>
      <c r="K204" s="67"/>
      <c r="L204" s="67"/>
      <c r="M204" s="67"/>
      <c r="N204" s="67"/>
      <c r="O204" s="67"/>
      <c r="P204" s="67"/>
      <c r="R204" s="1"/>
      <c r="S204" s="1"/>
      <c r="T204" s="5"/>
      <c r="U204" s="5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</row>
    <row r="205" spans="1:189" s="4" customFormat="1" ht="14.25">
      <c r="A205" s="1"/>
      <c r="B205" s="66"/>
      <c r="C205" s="66"/>
      <c r="D205" s="66"/>
      <c r="E205" s="66"/>
      <c r="F205" s="66"/>
      <c r="G205" s="66"/>
      <c r="H205" s="66"/>
      <c r="I205" s="67"/>
      <c r="J205" s="67"/>
      <c r="K205" s="67"/>
      <c r="L205" s="67"/>
      <c r="M205" s="67"/>
      <c r="N205" s="67"/>
      <c r="O205" s="67"/>
      <c r="P205" s="67"/>
      <c r="R205" s="1"/>
      <c r="S205" s="1"/>
      <c r="T205" s="5"/>
      <c r="U205" s="5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</row>
    <row r="206" spans="1:189" s="4" customFormat="1" ht="14.25">
      <c r="A206" s="1"/>
      <c r="B206" s="66"/>
      <c r="C206" s="66"/>
      <c r="D206" s="66"/>
      <c r="E206" s="66"/>
      <c r="F206" s="66"/>
      <c r="G206" s="66"/>
      <c r="H206" s="66"/>
      <c r="I206" s="67"/>
      <c r="J206" s="67"/>
      <c r="K206" s="67"/>
      <c r="L206" s="67"/>
      <c r="M206" s="67"/>
      <c r="N206" s="67"/>
      <c r="O206" s="67"/>
      <c r="P206" s="67"/>
      <c r="R206" s="1"/>
      <c r="S206" s="1"/>
      <c r="T206" s="5"/>
      <c r="U206" s="5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</row>
    <row r="207" spans="1:189" s="4" customFormat="1" ht="14.25">
      <c r="A207" s="1"/>
      <c r="B207" s="66"/>
      <c r="C207" s="66"/>
      <c r="D207" s="66"/>
      <c r="E207" s="66"/>
      <c r="F207" s="66"/>
      <c r="G207" s="66"/>
      <c r="H207" s="66"/>
      <c r="I207" s="67"/>
      <c r="J207" s="67"/>
      <c r="K207" s="67"/>
      <c r="L207" s="67"/>
      <c r="M207" s="67"/>
      <c r="N207" s="67"/>
      <c r="O207" s="67"/>
      <c r="P207" s="67"/>
      <c r="R207" s="1"/>
      <c r="S207" s="1"/>
      <c r="T207" s="5"/>
      <c r="U207" s="5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</row>
    <row r="208" spans="1:189" s="4" customFormat="1" ht="14.25">
      <c r="A208" s="1"/>
      <c r="B208" s="66"/>
      <c r="C208" s="66"/>
      <c r="D208" s="66"/>
      <c r="E208" s="66"/>
      <c r="F208" s="66"/>
      <c r="G208" s="66"/>
      <c r="H208" s="66"/>
      <c r="I208" s="67"/>
      <c r="J208" s="67"/>
      <c r="K208" s="67"/>
      <c r="L208" s="67"/>
      <c r="M208" s="67"/>
      <c r="N208" s="67"/>
      <c r="O208" s="67"/>
      <c r="P208" s="67"/>
      <c r="R208" s="1"/>
      <c r="S208" s="1"/>
      <c r="T208" s="5"/>
      <c r="U208" s="5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</row>
    <row r="209" spans="1:189" s="4" customFormat="1" ht="14.25">
      <c r="A209" s="1"/>
      <c r="B209" s="66"/>
      <c r="C209" s="66"/>
      <c r="D209" s="66"/>
      <c r="E209" s="66"/>
      <c r="F209" s="66"/>
      <c r="G209" s="66"/>
      <c r="H209" s="66"/>
      <c r="I209" s="67"/>
      <c r="J209" s="67"/>
      <c r="K209" s="67"/>
      <c r="L209" s="67"/>
      <c r="M209" s="67"/>
      <c r="N209" s="67"/>
      <c r="O209" s="67"/>
      <c r="P209" s="67"/>
      <c r="R209" s="1"/>
      <c r="S209" s="1"/>
      <c r="T209" s="5"/>
      <c r="U209" s="5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</row>
    <row r="210" spans="1:189" s="4" customFormat="1" ht="14.25">
      <c r="A210" s="1"/>
      <c r="B210" s="66"/>
      <c r="C210" s="66"/>
      <c r="D210" s="66"/>
      <c r="E210" s="66"/>
      <c r="F210" s="66"/>
      <c r="G210" s="66"/>
      <c r="H210" s="66"/>
      <c r="I210" s="67"/>
      <c r="J210" s="67"/>
      <c r="K210" s="67"/>
      <c r="L210" s="67"/>
      <c r="M210" s="67"/>
      <c r="N210" s="67"/>
      <c r="O210" s="67"/>
      <c r="P210" s="67"/>
      <c r="R210" s="1"/>
      <c r="S210" s="1"/>
      <c r="T210" s="5"/>
      <c r="U210" s="5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</row>
    <row r="211" spans="1:189" s="4" customFormat="1" ht="14.25">
      <c r="A211" s="1"/>
      <c r="B211" s="66"/>
      <c r="C211" s="66"/>
      <c r="D211" s="66"/>
      <c r="E211" s="66"/>
      <c r="F211" s="66"/>
      <c r="G211" s="66"/>
      <c r="H211" s="66"/>
      <c r="I211" s="67"/>
      <c r="J211" s="67"/>
      <c r="K211" s="67"/>
      <c r="L211" s="67"/>
      <c r="M211" s="67"/>
      <c r="N211" s="67"/>
      <c r="O211" s="67"/>
      <c r="P211" s="67"/>
      <c r="R211" s="1"/>
      <c r="S211" s="1"/>
      <c r="T211" s="5"/>
      <c r="U211" s="5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</row>
    <row r="212" spans="1:189" s="4" customFormat="1" ht="14.25">
      <c r="A212" s="1"/>
      <c r="B212" s="66"/>
      <c r="C212" s="66"/>
      <c r="D212" s="66"/>
      <c r="E212" s="66"/>
      <c r="F212" s="66"/>
      <c r="G212" s="66"/>
      <c r="H212" s="66"/>
      <c r="I212" s="67"/>
      <c r="J212" s="67"/>
      <c r="K212" s="67"/>
      <c r="L212" s="67"/>
      <c r="M212" s="67"/>
      <c r="N212" s="67"/>
      <c r="O212" s="67"/>
      <c r="P212" s="67"/>
      <c r="R212" s="1"/>
      <c r="S212" s="1"/>
      <c r="T212" s="5"/>
      <c r="U212" s="5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</row>
    <row r="213" spans="1:189" s="4" customFormat="1" ht="14.25">
      <c r="A213" s="1"/>
      <c r="B213" s="66"/>
      <c r="C213" s="66"/>
      <c r="D213" s="66"/>
      <c r="E213" s="66"/>
      <c r="F213" s="66"/>
      <c r="G213" s="66"/>
      <c r="H213" s="66"/>
      <c r="I213" s="67"/>
      <c r="J213" s="67"/>
      <c r="K213" s="67"/>
      <c r="L213" s="67"/>
      <c r="M213" s="67"/>
      <c r="N213" s="67"/>
      <c r="O213" s="67"/>
      <c r="P213" s="67"/>
      <c r="R213" s="1"/>
      <c r="S213" s="1"/>
      <c r="T213" s="5"/>
      <c r="U213" s="5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</row>
    <row r="214" spans="1:189" s="4" customFormat="1" ht="14.25">
      <c r="A214" s="1"/>
      <c r="B214" s="66"/>
      <c r="C214" s="66"/>
      <c r="D214" s="66"/>
      <c r="E214" s="66"/>
      <c r="F214" s="66"/>
      <c r="G214" s="66"/>
      <c r="H214" s="66"/>
      <c r="I214" s="67"/>
      <c r="J214" s="67"/>
      <c r="K214" s="67"/>
      <c r="L214" s="67"/>
      <c r="M214" s="67"/>
      <c r="N214" s="67"/>
      <c r="O214" s="67"/>
      <c r="P214" s="67"/>
      <c r="R214" s="1"/>
      <c r="S214" s="1"/>
      <c r="T214" s="5"/>
      <c r="U214" s="5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</row>
    <row r="215" spans="1:189" s="4" customFormat="1" ht="14.25">
      <c r="A215" s="1"/>
      <c r="B215" s="66"/>
      <c r="C215" s="66"/>
      <c r="D215" s="66"/>
      <c r="E215" s="66"/>
      <c r="F215" s="66"/>
      <c r="G215" s="66"/>
      <c r="H215" s="66"/>
      <c r="I215" s="67"/>
      <c r="J215" s="67"/>
      <c r="K215" s="67"/>
      <c r="L215" s="67"/>
      <c r="M215" s="67"/>
      <c r="N215" s="67"/>
      <c r="O215" s="67"/>
      <c r="P215" s="67"/>
      <c r="R215" s="1"/>
      <c r="S215" s="1"/>
      <c r="T215" s="5"/>
      <c r="U215" s="5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</row>
    <row r="216" spans="1:189" s="4" customFormat="1" ht="14.25">
      <c r="A216" s="1"/>
      <c r="B216" s="66"/>
      <c r="C216" s="66"/>
      <c r="D216" s="66"/>
      <c r="E216" s="66"/>
      <c r="F216" s="66"/>
      <c r="G216" s="66"/>
      <c r="H216" s="66"/>
      <c r="I216" s="67"/>
      <c r="J216" s="67"/>
      <c r="K216" s="67"/>
      <c r="L216" s="67"/>
      <c r="M216" s="67"/>
      <c r="N216" s="67"/>
      <c r="O216" s="67"/>
      <c r="P216" s="67"/>
      <c r="R216" s="1"/>
      <c r="S216" s="1"/>
      <c r="T216" s="5"/>
      <c r="U216" s="5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</row>
    <row r="217" spans="1:189" s="4" customFormat="1" ht="14.25">
      <c r="A217" s="1"/>
      <c r="B217" s="66"/>
      <c r="C217" s="66"/>
      <c r="D217" s="66"/>
      <c r="E217" s="66"/>
      <c r="F217" s="66"/>
      <c r="G217" s="66"/>
      <c r="H217" s="66"/>
      <c r="I217" s="67"/>
      <c r="J217" s="67"/>
      <c r="K217" s="67"/>
      <c r="L217" s="67"/>
      <c r="M217" s="67"/>
      <c r="N217" s="67"/>
      <c r="O217" s="67"/>
      <c r="P217" s="67"/>
      <c r="R217" s="1"/>
      <c r="S217" s="1"/>
      <c r="T217" s="5"/>
      <c r="U217" s="5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</row>
    <row r="218" spans="1:189" s="4" customFormat="1" ht="14.25">
      <c r="A218" s="1"/>
      <c r="B218" s="66"/>
      <c r="C218" s="66"/>
      <c r="D218" s="66"/>
      <c r="E218" s="66"/>
      <c r="F218" s="66"/>
      <c r="G218" s="66"/>
      <c r="H218" s="66"/>
      <c r="I218" s="67"/>
      <c r="J218" s="67"/>
      <c r="K218" s="67"/>
      <c r="L218" s="67"/>
      <c r="M218" s="67"/>
      <c r="N218" s="67"/>
      <c r="O218" s="67"/>
      <c r="P218" s="67"/>
      <c r="R218" s="1"/>
      <c r="S218" s="1"/>
      <c r="T218" s="5"/>
      <c r="U218" s="5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</row>
    <row r="219" spans="1:189" s="4" customFormat="1" ht="14.25">
      <c r="A219" s="1"/>
      <c r="B219" s="66"/>
      <c r="C219" s="66"/>
      <c r="D219" s="66"/>
      <c r="E219" s="66"/>
      <c r="F219" s="66"/>
      <c r="G219" s="66"/>
      <c r="H219" s="66"/>
      <c r="I219" s="67"/>
      <c r="J219" s="67"/>
      <c r="K219" s="67"/>
      <c r="L219" s="67"/>
      <c r="M219" s="67"/>
      <c r="N219" s="67"/>
      <c r="O219" s="67"/>
      <c r="P219" s="67"/>
      <c r="R219" s="1"/>
      <c r="S219" s="1"/>
      <c r="T219" s="5"/>
      <c r="U219" s="5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</row>
    <row r="220" spans="1:189" s="4" customFormat="1" ht="14.25">
      <c r="A220" s="1"/>
      <c r="B220" s="66"/>
      <c r="C220" s="66"/>
      <c r="D220" s="66"/>
      <c r="E220" s="66"/>
      <c r="F220" s="66"/>
      <c r="G220" s="66"/>
      <c r="H220" s="66"/>
      <c r="I220" s="67"/>
      <c r="J220" s="67"/>
      <c r="K220" s="67"/>
      <c r="L220" s="67"/>
      <c r="M220" s="67"/>
      <c r="N220" s="67"/>
      <c r="O220" s="67"/>
      <c r="P220" s="67"/>
      <c r="R220" s="1"/>
      <c r="S220" s="1"/>
      <c r="T220" s="5"/>
      <c r="U220" s="5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</row>
    <row r="221" spans="1:189" s="4" customFormat="1" ht="14.25">
      <c r="A221" s="1"/>
      <c r="B221" s="66"/>
      <c r="C221" s="66"/>
      <c r="D221" s="66"/>
      <c r="E221" s="66"/>
      <c r="F221" s="66"/>
      <c r="G221" s="66"/>
      <c r="H221" s="66"/>
      <c r="I221" s="67"/>
      <c r="J221" s="67"/>
      <c r="K221" s="67"/>
      <c r="L221" s="67"/>
      <c r="M221" s="67"/>
      <c r="N221" s="67"/>
      <c r="O221" s="67"/>
      <c r="P221" s="67"/>
      <c r="R221" s="1"/>
      <c r="S221" s="1"/>
      <c r="T221" s="5"/>
      <c r="U221" s="5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</row>
    <row r="222" spans="1:189" s="4" customFormat="1" ht="14.25">
      <c r="A222" s="1"/>
      <c r="B222" s="66"/>
      <c r="C222" s="66"/>
      <c r="D222" s="66"/>
      <c r="E222" s="66"/>
      <c r="F222" s="66"/>
      <c r="G222" s="66"/>
      <c r="H222" s="66"/>
      <c r="I222" s="67"/>
      <c r="J222" s="67"/>
      <c r="K222" s="67"/>
      <c r="L222" s="67"/>
      <c r="M222" s="67"/>
      <c r="N222" s="67"/>
      <c r="O222" s="67"/>
      <c r="P222" s="67"/>
      <c r="R222" s="1"/>
      <c r="S222" s="1"/>
      <c r="T222" s="5"/>
      <c r="U222" s="5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</row>
    <row r="223" spans="1:189" s="4" customFormat="1" ht="14.25">
      <c r="A223" s="1"/>
      <c r="B223" s="66"/>
      <c r="C223" s="66"/>
      <c r="D223" s="66"/>
      <c r="E223" s="66"/>
      <c r="F223" s="66"/>
      <c r="G223" s="66"/>
      <c r="H223" s="66"/>
      <c r="I223" s="67"/>
      <c r="J223" s="67"/>
      <c r="K223" s="67"/>
      <c r="L223" s="67"/>
      <c r="M223" s="67"/>
      <c r="N223" s="67"/>
      <c r="O223" s="67"/>
      <c r="P223" s="67"/>
      <c r="R223" s="1"/>
      <c r="S223" s="1"/>
      <c r="T223" s="5"/>
      <c r="U223" s="5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</row>
    <row r="224" spans="1:189" s="4" customFormat="1" ht="14.25">
      <c r="A224" s="1"/>
      <c r="B224" s="66"/>
      <c r="C224" s="66"/>
      <c r="D224" s="66"/>
      <c r="E224" s="66"/>
      <c r="F224" s="66"/>
      <c r="G224" s="66"/>
      <c r="H224" s="66"/>
      <c r="I224" s="67"/>
      <c r="J224" s="67"/>
      <c r="K224" s="67"/>
      <c r="L224" s="67"/>
      <c r="M224" s="67"/>
      <c r="N224" s="67"/>
      <c r="O224" s="67"/>
      <c r="P224" s="67"/>
      <c r="R224" s="1"/>
      <c r="S224" s="1"/>
      <c r="T224" s="5"/>
      <c r="U224" s="5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</row>
    <row r="225" spans="1:189" s="4" customFormat="1" ht="14.25">
      <c r="A225" s="1"/>
      <c r="B225" s="66"/>
      <c r="C225" s="66"/>
      <c r="D225" s="66"/>
      <c r="E225" s="66"/>
      <c r="F225" s="66"/>
      <c r="G225" s="66"/>
      <c r="H225" s="66"/>
      <c r="I225" s="67"/>
      <c r="J225" s="67"/>
      <c r="K225" s="67"/>
      <c r="L225" s="67"/>
      <c r="M225" s="67"/>
      <c r="N225" s="67"/>
      <c r="O225" s="67"/>
      <c r="P225" s="67"/>
      <c r="R225" s="1"/>
      <c r="S225" s="1"/>
      <c r="T225" s="5"/>
      <c r="U225" s="5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</row>
    <row r="226" spans="1:189" s="4" customFormat="1" ht="14.25">
      <c r="A226" s="1"/>
      <c r="B226" s="66"/>
      <c r="C226" s="66"/>
      <c r="D226" s="66"/>
      <c r="E226" s="66"/>
      <c r="F226" s="66"/>
      <c r="G226" s="66"/>
      <c r="H226" s="66"/>
      <c r="I226" s="67"/>
      <c r="J226" s="67"/>
      <c r="K226" s="67"/>
      <c r="L226" s="67"/>
      <c r="M226" s="67"/>
      <c r="N226" s="67"/>
      <c r="O226" s="67"/>
      <c r="P226" s="67"/>
      <c r="R226" s="1"/>
      <c r="S226" s="1"/>
      <c r="T226" s="5"/>
      <c r="U226" s="5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</row>
    <row r="227" spans="1:189" s="4" customFormat="1" ht="14.25">
      <c r="A227" s="1"/>
      <c r="B227" s="66"/>
      <c r="C227" s="66"/>
      <c r="D227" s="66"/>
      <c r="E227" s="66"/>
      <c r="F227" s="66"/>
      <c r="G227" s="66"/>
      <c r="H227" s="66"/>
      <c r="I227" s="67"/>
      <c r="J227" s="67"/>
      <c r="K227" s="67"/>
      <c r="L227" s="67"/>
      <c r="M227" s="67"/>
      <c r="N227" s="67"/>
      <c r="O227" s="67"/>
      <c r="P227" s="67"/>
      <c r="R227" s="1"/>
      <c r="S227" s="1"/>
      <c r="T227" s="5"/>
      <c r="U227" s="5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</row>
    <row r="228" spans="1:189" s="4" customFormat="1" ht="14.25">
      <c r="A228" s="1"/>
      <c r="B228" s="66"/>
      <c r="C228" s="66"/>
      <c r="D228" s="66"/>
      <c r="E228" s="66"/>
      <c r="F228" s="66"/>
      <c r="G228" s="66"/>
      <c r="H228" s="66"/>
      <c r="I228" s="67"/>
      <c r="J228" s="67"/>
      <c r="K228" s="67"/>
      <c r="L228" s="67"/>
      <c r="M228" s="67"/>
      <c r="N228" s="67"/>
      <c r="O228" s="67"/>
      <c r="P228" s="67"/>
      <c r="R228" s="1"/>
      <c r="S228" s="1"/>
      <c r="T228" s="5"/>
      <c r="U228" s="5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</row>
    <row r="229" spans="1:189" s="4" customFormat="1" ht="14.25">
      <c r="A229" s="1"/>
      <c r="B229" s="66"/>
      <c r="C229" s="66"/>
      <c r="D229" s="66"/>
      <c r="E229" s="66"/>
      <c r="F229" s="66"/>
      <c r="G229" s="66"/>
      <c r="H229" s="66"/>
      <c r="I229" s="67"/>
      <c r="J229" s="67"/>
      <c r="K229" s="67"/>
      <c r="L229" s="67"/>
      <c r="M229" s="67"/>
      <c r="N229" s="67"/>
      <c r="O229" s="67"/>
      <c r="P229" s="67"/>
      <c r="R229" s="1"/>
      <c r="S229" s="1"/>
      <c r="T229" s="5"/>
      <c r="U229" s="5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</row>
    <row r="230" spans="1:189" s="4" customFormat="1" ht="14.25">
      <c r="A230" s="1"/>
      <c r="B230" s="66"/>
      <c r="C230" s="66"/>
      <c r="D230" s="66"/>
      <c r="E230" s="66"/>
      <c r="F230" s="66"/>
      <c r="G230" s="66"/>
      <c r="H230" s="66"/>
      <c r="I230" s="67"/>
      <c r="J230" s="67"/>
      <c r="K230" s="67"/>
      <c r="L230" s="67"/>
      <c r="M230" s="67"/>
      <c r="N230" s="67"/>
      <c r="O230" s="67"/>
      <c r="P230" s="67"/>
      <c r="R230" s="1"/>
      <c r="S230" s="1"/>
      <c r="T230" s="5"/>
      <c r="U230" s="5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</row>
    <row r="231" spans="1:189" s="4" customFormat="1" ht="14.25">
      <c r="A231" s="1"/>
      <c r="B231" s="66"/>
      <c r="C231" s="66"/>
      <c r="D231" s="66"/>
      <c r="E231" s="66"/>
      <c r="F231" s="66"/>
      <c r="G231" s="66"/>
      <c r="H231" s="66"/>
      <c r="I231" s="67"/>
      <c r="J231" s="67"/>
      <c r="K231" s="67"/>
      <c r="L231" s="67"/>
      <c r="M231" s="67"/>
      <c r="N231" s="67"/>
      <c r="O231" s="67"/>
      <c r="P231" s="67"/>
      <c r="R231" s="1"/>
      <c r="S231" s="1"/>
      <c r="T231" s="5"/>
      <c r="U231" s="5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</row>
    <row r="232" spans="1:189" s="4" customFormat="1" ht="14.25">
      <c r="A232" s="1"/>
      <c r="B232" s="66"/>
      <c r="C232" s="66"/>
      <c r="D232" s="66"/>
      <c r="E232" s="66"/>
      <c r="F232" s="66"/>
      <c r="G232" s="66"/>
      <c r="H232" s="66"/>
      <c r="I232" s="67"/>
      <c r="J232" s="67"/>
      <c r="K232" s="67"/>
      <c r="L232" s="67"/>
      <c r="M232" s="67"/>
      <c r="N232" s="67"/>
      <c r="O232" s="67"/>
      <c r="P232" s="67"/>
      <c r="R232" s="1"/>
      <c r="S232" s="1"/>
      <c r="T232" s="5"/>
      <c r="U232" s="5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</row>
    <row r="233" spans="1:189" s="4" customFormat="1" ht="14.25">
      <c r="A233" s="1"/>
      <c r="B233" s="66"/>
      <c r="C233" s="66"/>
      <c r="D233" s="66"/>
      <c r="E233" s="66"/>
      <c r="F233" s="66"/>
      <c r="G233" s="66"/>
      <c r="H233" s="66"/>
      <c r="I233" s="67"/>
      <c r="J233" s="67"/>
      <c r="K233" s="67"/>
      <c r="L233" s="67"/>
      <c r="M233" s="67"/>
      <c r="N233" s="67"/>
      <c r="O233" s="67"/>
      <c r="P233" s="67"/>
      <c r="R233" s="1"/>
      <c r="S233" s="1"/>
      <c r="T233" s="5"/>
      <c r="U233" s="5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</row>
    <row r="234" spans="1:189" s="4" customFormat="1" ht="14.25">
      <c r="A234" s="1"/>
      <c r="B234" s="66"/>
      <c r="C234" s="66"/>
      <c r="D234" s="66"/>
      <c r="E234" s="66"/>
      <c r="F234" s="66"/>
      <c r="G234" s="66"/>
      <c r="H234" s="66"/>
      <c r="I234" s="67"/>
      <c r="J234" s="67"/>
      <c r="K234" s="67"/>
      <c r="L234" s="67"/>
      <c r="M234" s="67"/>
      <c r="N234" s="67"/>
      <c r="O234" s="67"/>
      <c r="P234" s="67"/>
      <c r="R234" s="1"/>
      <c r="S234" s="1"/>
      <c r="T234" s="5"/>
      <c r="U234" s="5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</row>
    <row r="235" spans="1:189" s="4" customFormat="1" ht="14.25">
      <c r="A235" s="1"/>
      <c r="B235" s="66"/>
      <c r="C235" s="66"/>
      <c r="D235" s="66"/>
      <c r="E235" s="66"/>
      <c r="F235" s="66"/>
      <c r="G235" s="66"/>
      <c r="H235" s="66"/>
      <c r="I235" s="67"/>
      <c r="J235" s="67"/>
      <c r="K235" s="67"/>
      <c r="L235" s="67"/>
      <c r="M235" s="67"/>
      <c r="N235" s="67"/>
      <c r="O235" s="67"/>
      <c r="P235" s="67"/>
      <c r="R235" s="1"/>
      <c r="S235" s="1"/>
      <c r="T235" s="5"/>
      <c r="U235" s="5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</row>
    <row r="236" spans="1:189" s="4" customFormat="1" ht="14.25">
      <c r="A236" s="1"/>
      <c r="B236" s="66"/>
      <c r="C236" s="66"/>
      <c r="D236" s="66"/>
      <c r="E236" s="66"/>
      <c r="F236" s="66"/>
      <c r="G236" s="66"/>
      <c r="H236" s="66"/>
      <c r="I236" s="67"/>
      <c r="J236" s="67"/>
      <c r="K236" s="67"/>
      <c r="L236" s="67"/>
      <c r="M236" s="67"/>
      <c r="N236" s="67"/>
      <c r="O236" s="67"/>
      <c r="P236" s="67"/>
      <c r="R236" s="1"/>
      <c r="S236" s="1"/>
      <c r="T236" s="5"/>
      <c r="U236" s="5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</row>
    <row r="237" spans="1:189" s="4" customFormat="1" ht="14.25">
      <c r="A237" s="1"/>
      <c r="B237" s="66"/>
      <c r="C237" s="66"/>
      <c r="D237" s="66"/>
      <c r="E237" s="66"/>
      <c r="F237" s="66"/>
      <c r="G237" s="66"/>
      <c r="H237" s="66"/>
      <c r="I237" s="67"/>
      <c r="J237" s="67"/>
      <c r="K237" s="67"/>
      <c r="L237" s="67"/>
      <c r="M237" s="67"/>
      <c r="N237" s="67"/>
      <c r="O237" s="67"/>
      <c r="P237" s="67"/>
      <c r="R237" s="1"/>
      <c r="S237" s="1"/>
      <c r="T237" s="5"/>
      <c r="U237" s="5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</row>
    <row r="238" spans="1:189" s="4" customFormat="1" ht="14.25">
      <c r="A238" s="1"/>
      <c r="B238" s="66"/>
      <c r="C238" s="66"/>
      <c r="D238" s="66"/>
      <c r="E238" s="66"/>
      <c r="F238" s="66"/>
      <c r="G238" s="66"/>
      <c r="H238" s="66"/>
      <c r="I238" s="67"/>
      <c r="J238" s="67"/>
      <c r="K238" s="67"/>
      <c r="L238" s="67"/>
      <c r="M238" s="67"/>
      <c r="N238" s="67"/>
      <c r="O238" s="67"/>
      <c r="P238" s="67"/>
      <c r="R238" s="1"/>
      <c r="S238" s="1"/>
      <c r="T238" s="5"/>
      <c r="U238" s="5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</row>
    <row r="239" spans="1:189" s="4" customFormat="1" ht="14.25">
      <c r="A239" s="1"/>
      <c r="B239" s="66"/>
      <c r="C239" s="66"/>
      <c r="D239" s="66"/>
      <c r="E239" s="66"/>
      <c r="F239" s="66"/>
      <c r="G239" s="66"/>
      <c r="H239" s="66"/>
      <c r="I239" s="67"/>
      <c r="J239" s="67"/>
      <c r="K239" s="67"/>
      <c r="L239" s="67"/>
      <c r="M239" s="67"/>
      <c r="N239" s="67"/>
      <c r="O239" s="67"/>
      <c r="P239" s="67"/>
      <c r="R239" s="1"/>
      <c r="S239" s="1"/>
      <c r="T239" s="5"/>
      <c r="U239" s="5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</row>
    <row r="240" spans="1:189" s="4" customFormat="1" ht="14.25">
      <c r="A240" s="1"/>
      <c r="B240" s="66"/>
      <c r="C240" s="66"/>
      <c r="D240" s="66"/>
      <c r="E240" s="66"/>
      <c r="F240" s="66"/>
      <c r="G240" s="66"/>
      <c r="H240" s="66"/>
      <c r="I240" s="67"/>
      <c r="J240" s="67"/>
      <c r="K240" s="67"/>
      <c r="L240" s="67"/>
      <c r="M240" s="67"/>
      <c r="N240" s="67"/>
      <c r="O240" s="67"/>
      <c r="P240" s="67"/>
      <c r="R240" s="1"/>
      <c r="S240" s="1"/>
      <c r="T240" s="5"/>
      <c r="U240" s="5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</row>
    <row r="241" spans="1:189" s="4" customFormat="1" ht="14.25">
      <c r="A241" s="1"/>
      <c r="B241" s="66"/>
      <c r="C241" s="66"/>
      <c r="D241" s="66"/>
      <c r="E241" s="66"/>
      <c r="F241" s="66"/>
      <c r="G241" s="66"/>
      <c r="H241" s="66"/>
      <c r="I241" s="67"/>
      <c r="J241" s="67"/>
      <c r="K241" s="67"/>
      <c r="L241" s="67"/>
      <c r="M241" s="67"/>
      <c r="N241" s="67"/>
      <c r="O241" s="67"/>
      <c r="P241" s="67"/>
      <c r="R241" s="1"/>
      <c r="S241" s="1"/>
      <c r="T241" s="5"/>
      <c r="U241" s="5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</row>
    <row r="242" spans="1:189" s="4" customFormat="1" ht="14.25">
      <c r="A242" s="1"/>
      <c r="B242" s="66"/>
      <c r="C242" s="66"/>
      <c r="D242" s="66"/>
      <c r="E242" s="66"/>
      <c r="F242" s="66"/>
      <c r="G242" s="66"/>
      <c r="H242" s="66"/>
      <c r="I242" s="67"/>
      <c r="J242" s="67"/>
      <c r="K242" s="67"/>
      <c r="L242" s="67"/>
      <c r="M242" s="67"/>
      <c r="N242" s="67"/>
      <c r="O242" s="67"/>
      <c r="P242" s="67"/>
      <c r="R242" s="1"/>
      <c r="S242" s="1"/>
      <c r="T242" s="5"/>
      <c r="U242" s="5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</row>
    <row r="243" spans="1:189" s="4" customFormat="1">
      <c r="A243" s="1"/>
      <c r="B243" s="1"/>
      <c r="C243" s="1"/>
      <c r="D243" s="1"/>
      <c r="E243" s="1"/>
      <c r="F243" s="1"/>
      <c r="G243" s="1"/>
      <c r="H243" s="1"/>
      <c r="I243" s="3"/>
      <c r="J243" s="3"/>
      <c r="K243" s="3"/>
      <c r="L243" s="3"/>
      <c r="M243" s="3"/>
      <c r="N243" s="3"/>
      <c r="O243" s="3"/>
      <c r="P243" s="3"/>
      <c r="R243" s="1"/>
      <c r="S243" s="1"/>
      <c r="T243" s="5"/>
      <c r="U243" s="5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</row>
    <row r="244" spans="1:189" s="4" customFormat="1">
      <c r="A244" s="1"/>
      <c r="B244" s="1"/>
      <c r="C244" s="1"/>
      <c r="D244" s="1"/>
      <c r="E244" s="1"/>
      <c r="F244" s="1"/>
      <c r="G244" s="1"/>
      <c r="H244" s="1"/>
      <c r="I244" s="3"/>
      <c r="J244" s="3"/>
      <c r="K244" s="3"/>
      <c r="L244" s="3"/>
      <c r="M244" s="3"/>
      <c r="N244" s="3"/>
      <c r="O244" s="3"/>
      <c r="P244" s="3"/>
      <c r="R244" s="1"/>
      <c r="S244" s="1"/>
      <c r="T244" s="5"/>
      <c r="U244" s="5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</row>
    <row r="245" spans="1:189" s="4" customFormat="1">
      <c r="A245" s="1"/>
      <c r="B245" s="1"/>
      <c r="C245" s="1"/>
      <c r="D245" s="1"/>
      <c r="E245" s="1"/>
      <c r="F245" s="1"/>
      <c r="G245" s="1"/>
      <c r="H245" s="1"/>
      <c r="I245" s="3"/>
      <c r="J245" s="3"/>
      <c r="K245" s="3"/>
      <c r="L245" s="3"/>
      <c r="M245" s="3"/>
      <c r="N245" s="3"/>
      <c r="O245" s="3"/>
      <c r="P245" s="3"/>
      <c r="R245" s="1"/>
      <c r="S245" s="1"/>
      <c r="T245" s="5"/>
      <c r="U245" s="5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</row>
    <row r="246" spans="1:189" s="4" customFormat="1">
      <c r="A246" s="1"/>
      <c r="B246" s="1"/>
      <c r="C246" s="1"/>
      <c r="D246" s="1"/>
      <c r="E246" s="1"/>
      <c r="F246" s="1"/>
      <c r="G246" s="1"/>
      <c r="H246" s="1"/>
      <c r="I246" s="3"/>
      <c r="J246" s="3"/>
      <c r="K246" s="3"/>
      <c r="L246" s="3"/>
      <c r="M246" s="3"/>
      <c r="N246" s="3"/>
      <c r="O246" s="3"/>
      <c r="P246" s="3"/>
      <c r="R246" s="1"/>
      <c r="S246" s="1"/>
      <c r="T246" s="5"/>
      <c r="U246" s="5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</row>
    <row r="247" spans="1:189" s="4" customFormat="1">
      <c r="A247" s="1"/>
      <c r="B247" s="1"/>
      <c r="C247" s="1"/>
      <c r="D247" s="1"/>
      <c r="E247" s="1"/>
      <c r="F247" s="1"/>
      <c r="G247" s="1"/>
      <c r="H247" s="1"/>
      <c r="I247" s="3"/>
      <c r="J247" s="3"/>
      <c r="K247" s="3"/>
      <c r="L247" s="3"/>
      <c r="M247" s="3"/>
      <c r="N247" s="3"/>
      <c r="O247" s="3"/>
      <c r="P247" s="3"/>
      <c r="R247" s="1"/>
      <c r="S247" s="1"/>
      <c r="T247" s="5"/>
      <c r="U247" s="5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</row>
    <row r="248" spans="1:189" s="4" customFormat="1">
      <c r="A248" s="1"/>
      <c r="B248" s="1"/>
      <c r="C248" s="1"/>
      <c r="D248" s="1"/>
      <c r="E248" s="1"/>
      <c r="F248" s="1"/>
      <c r="G248" s="1"/>
      <c r="H248" s="1"/>
      <c r="I248" s="3"/>
      <c r="J248" s="3"/>
      <c r="K248" s="3"/>
      <c r="L248" s="3"/>
      <c r="M248" s="3"/>
      <c r="N248" s="3"/>
      <c r="O248" s="3"/>
      <c r="P248" s="3"/>
      <c r="R248" s="1"/>
      <c r="S248" s="1"/>
      <c r="T248" s="5"/>
      <c r="U248" s="5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</row>
    <row r="249" spans="1:189" s="4" customFormat="1">
      <c r="A249" s="1"/>
      <c r="B249" s="1"/>
      <c r="C249" s="1"/>
      <c r="D249" s="1"/>
      <c r="E249" s="1"/>
      <c r="F249" s="1"/>
      <c r="G249" s="1"/>
      <c r="H249" s="1"/>
      <c r="I249" s="3"/>
      <c r="J249" s="3"/>
      <c r="K249" s="3"/>
      <c r="L249" s="3"/>
      <c r="M249" s="3"/>
      <c r="N249" s="3"/>
      <c r="O249" s="3"/>
      <c r="P249" s="3"/>
      <c r="R249" s="1"/>
      <c r="S249" s="1"/>
      <c r="T249" s="5"/>
      <c r="U249" s="5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</row>
    <row r="250" spans="1:189" s="4" customFormat="1">
      <c r="A250" s="1"/>
      <c r="B250" s="1"/>
      <c r="C250" s="1"/>
      <c r="D250" s="1"/>
      <c r="E250" s="1"/>
      <c r="F250" s="1"/>
      <c r="G250" s="1"/>
      <c r="H250" s="1"/>
      <c r="I250" s="3"/>
      <c r="J250" s="3"/>
      <c r="K250" s="3"/>
      <c r="L250" s="3"/>
      <c r="M250" s="3"/>
      <c r="N250" s="3"/>
      <c r="O250" s="3"/>
      <c r="P250" s="3"/>
      <c r="R250" s="1"/>
      <c r="S250" s="1"/>
      <c r="T250" s="5"/>
      <c r="U250" s="5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</row>
    <row r="251" spans="1:189" s="4" customFormat="1">
      <c r="A251" s="1"/>
      <c r="B251" s="1"/>
      <c r="C251" s="1"/>
      <c r="D251" s="1"/>
      <c r="E251" s="1"/>
      <c r="F251" s="1"/>
      <c r="G251" s="1"/>
      <c r="H251" s="1"/>
      <c r="I251" s="3"/>
      <c r="J251" s="3"/>
      <c r="K251" s="3"/>
      <c r="L251" s="3"/>
      <c r="M251" s="3"/>
      <c r="N251" s="3"/>
      <c r="O251" s="3"/>
      <c r="P251" s="3"/>
      <c r="R251" s="1"/>
      <c r="S251" s="1"/>
      <c r="T251" s="5"/>
      <c r="U251" s="5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</row>
    <row r="252" spans="1:189" s="4" customFormat="1">
      <c r="A252" s="1"/>
      <c r="B252" s="1"/>
      <c r="C252" s="1"/>
      <c r="D252" s="1"/>
      <c r="E252" s="1"/>
      <c r="F252" s="1"/>
      <c r="G252" s="1"/>
      <c r="H252" s="1"/>
      <c r="I252" s="3"/>
      <c r="J252" s="3"/>
      <c r="K252" s="3"/>
      <c r="L252" s="3"/>
      <c r="M252" s="3"/>
      <c r="N252" s="3"/>
      <c r="O252" s="3"/>
      <c r="P252" s="3"/>
      <c r="R252" s="1"/>
      <c r="S252" s="1"/>
      <c r="T252" s="5"/>
      <c r="U252" s="5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</row>
    <row r="253" spans="1:189" s="4" customFormat="1">
      <c r="A253" s="1"/>
      <c r="B253" s="1"/>
      <c r="C253" s="1"/>
      <c r="D253" s="1"/>
      <c r="E253" s="1"/>
      <c r="F253" s="1"/>
      <c r="G253" s="1"/>
      <c r="H253" s="1"/>
      <c r="I253" s="3"/>
      <c r="J253" s="3"/>
      <c r="K253" s="3"/>
      <c r="L253" s="3"/>
      <c r="M253" s="3"/>
      <c r="N253" s="3"/>
      <c r="O253" s="3"/>
      <c r="P253" s="3"/>
      <c r="R253" s="1"/>
      <c r="S253" s="1"/>
      <c r="T253" s="5"/>
      <c r="U253" s="5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</row>
    <row r="254" spans="1:189" s="4" customFormat="1">
      <c r="A254" s="1"/>
      <c r="B254" s="1"/>
      <c r="C254" s="1"/>
      <c r="D254" s="1"/>
      <c r="E254" s="1"/>
      <c r="F254" s="1"/>
      <c r="G254" s="1"/>
      <c r="H254" s="1"/>
      <c r="I254" s="3"/>
      <c r="J254" s="3"/>
      <c r="K254" s="3"/>
      <c r="L254" s="3"/>
      <c r="M254" s="3"/>
      <c r="N254" s="3"/>
      <c r="O254" s="3"/>
      <c r="P254" s="3"/>
      <c r="R254" s="1"/>
      <c r="S254" s="1"/>
      <c r="T254" s="5"/>
      <c r="U254" s="5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</row>
    <row r="255" spans="1:189" s="4" customFormat="1">
      <c r="A255" s="1"/>
      <c r="B255" s="1"/>
      <c r="C255" s="1"/>
      <c r="D255" s="1"/>
      <c r="E255" s="1"/>
      <c r="F255" s="1"/>
      <c r="G255" s="1"/>
      <c r="H255" s="1"/>
      <c r="I255" s="3"/>
      <c r="J255" s="3"/>
      <c r="K255" s="3"/>
      <c r="L255" s="3"/>
      <c r="M255" s="3"/>
      <c r="N255" s="3"/>
      <c r="O255" s="3"/>
      <c r="P255" s="3"/>
      <c r="R255" s="1"/>
      <c r="S255" s="1"/>
      <c r="T255" s="5"/>
      <c r="U255" s="5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</row>
    <row r="256" spans="1:189" s="4" customFormat="1">
      <c r="A256" s="1"/>
      <c r="B256" s="1"/>
      <c r="C256" s="1"/>
      <c r="D256" s="1"/>
      <c r="E256" s="1"/>
      <c r="F256" s="1"/>
      <c r="G256" s="1"/>
      <c r="H256" s="1"/>
      <c r="I256" s="3"/>
      <c r="J256" s="3"/>
      <c r="K256" s="3"/>
      <c r="L256" s="3"/>
      <c r="M256" s="3"/>
      <c r="N256" s="3"/>
      <c r="O256" s="3"/>
      <c r="P256" s="3"/>
      <c r="R256" s="1"/>
      <c r="S256" s="1"/>
      <c r="T256" s="5"/>
      <c r="U256" s="5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</row>
    <row r="257" spans="1:189" s="4" customFormat="1">
      <c r="A257" s="1"/>
      <c r="B257" s="1"/>
      <c r="C257" s="1"/>
      <c r="D257" s="1"/>
      <c r="E257" s="1"/>
      <c r="F257" s="1"/>
      <c r="G257" s="1"/>
      <c r="H257" s="1"/>
      <c r="I257" s="3"/>
      <c r="J257" s="3"/>
      <c r="K257" s="3"/>
      <c r="L257" s="3"/>
      <c r="M257" s="3"/>
      <c r="N257" s="3"/>
      <c r="O257" s="3"/>
      <c r="P257" s="3"/>
      <c r="R257" s="1"/>
      <c r="S257" s="1"/>
      <c r="T257" s="5"/>
      <c r="U257" s="5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  <c r="GA257" s="1"/>
      <c r="GB257" s="1"/>
      <c r="GC257" s="1"/>
      <c r="GD257" s="1"/>
      <c r="GE257" s="1"/>
      <c r="GF257" s="1"/>
      <c r="GG257" s="1"/>
    </row>
    <row r="258" spans="1:189" s="4" customFormat="1">
      <c r="A258" s="1"/>
      <c r="B258" s="1"/>
      <c r="C258" s="1"/>
      <c r="D258" s="1"/>
      <c r="E258" s="1"/>
      <c r="F258" s="1"/>
      <c r="G258" s="1"/>
      <c r="H258" s="1"/>
      <c r="I258" s="3"/>
      <c r="J258" s="3"/>
      <c r="K258" s="3"/>
      <c r="L258" s="3"/>
      <c r="M258" s="3"/>
      <c r="N258" s="3"/>
      <c r="O258" s="3"/>
      <c r="P258" s="3"/>
      <c r="R258" s="1"/>
      <c r="S258" s="1"/>
      <c r="T258" s="5"/>
      <c r="U258" s="5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1"/>
      <c r="FZ258" s="1"/>
      <c r="GA258" s="1"/>
      <c r="GB258" s="1"/>
      <c r="GC258" s="1"/>
      <c r="GD258" s="1"/>
      <c r="GE258" s="1"/>
      <c r="GF258" s="1"/>
      <c r="GG258" s="1"/>
    </row>
    <row r="259" spans="1:189" s="4" customFormat="1">
      <c r="A259" s="1"/>
      <c r="B259" s="1"/>
      <c r="C259" s="1"/>
      <c r="D259" s="1"/>
      <c r="E259" s="1"/>
      <c r="F259" s="1"/>
      <c r="G259" s="1"/>
      <c r="H259" s="1"/>
      <c r="I259" s="3"/>
      <c r="J259" s="3"/>
      <c r="K259" s="3"/>
      <c r="L259" s="3"/>
      <c r="M259" s="3"/>
      <c r="N259" s="3"/>
      <c r="O259" s="3"/>
      <c r="P259" s="3"/>
      <c r="R259" s="1"/>
      <c r="S259" s="1"/>
      <c r="T259" s="5"/>
      <c r="U259" s="5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  <c r="GA259" s="1"/>
      <c r="GB259" s="1"/>
      <c r="GC259" s="1"/>
      <c r="GD259" s="1"/>
      <c r="GE259" s="1"/>
      <c r="GF259" s="1"/>
      <c r="GG259" s="1"/>
    </row>
    <row r="260" spans="1:189" s="4" customFormat="1">
      <c r="A260" s="1"/>
      <c r="B260" s="1"/>
      <c r="C260" s="1"/>
      <c r="D260" s="1"/>
      <c r="E260" s="1"/>
      <c r="F260" s="1"/>
      <c r="G260" s="1"/>
      <c r="H260" s="1"/>
      <c r="I260" s="3"/>
      <c r="J260" s="3"/>
      <c r="K260" s="3"/>
      <c r="L260" s="3"/>
      <c r="M260" s="3"/>
      <c r="N260" s="3"/>
      <c r="O260" s="3"/>
      <c r="P260" s="3"/>
      <c r="R260" s="1"/>
      <c r="S260" s="1"/>
      <c r="T260" s="5"/>
      <c r="U260" s="5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1"/>
      <c r="FZ260" s="1"/>
      <c r="GA260" s="1"/>
      <c r="GB260" s="1"/>
      <c r="GC260" s="1"/>
      <c r="GD260" s="1"/>
      <c r="GE260" s="1"/>
      <c r="GF260" s="1"/>
      <c r="GG260" s="1"/>
    </row>
    <row r="261" spans="1:189" s="4" customFormat="1">
      <c r="A261" s="1"/>
      <c r="B261" s="1"/>
      <c r="C261" s="1"/>
      <c r="D261" s="1"/>
      <c r="E261" s="1"/>
      <c r="F261" s="1"/>
      <c r="G261" s="1"/>
      <c r="H261" s="1"/>
      <c r="I261" s="3"/>
      <c r="J261" s="3"/>
      <c r="K261" s="3"/>
      <c r="L261" s="3"/>
      <c r="M261" s="3"/>
      <c r="N261" s="3"/>
      <c r="O261" s="3"/>
      <c r="P261" s="3"/>
      <c r="R261" s="1"/>
      <c r="S261" s="1"/>
      <c r="T261" s="5"/>
      <c r="U261" s="5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1"/>
      <c r="FZ261" s="1"/>
      <c r="GA261" s="1"/>
      <c r="GB261" s="1"/>
      <c r="GC261" s="1"/>
      <c r="GD261" s="1"/>
      <c r="GE261" s="1"/>
      <c r="GF261" s="1"/>
      <c r="GG261" s="1"/>
    </row>
    <row r="262" spans="1:189" s="4" customFormat="1">
      <c r="A262" s="1"/>
      <c r="B262" s="1"/>
      <c r="C262" s="1"/>
      <c r="D262" s="1"/>
      <c r="E262" s="1"/>
      <c r="F262" s="1"/>
      <c r="G262" s="1"/>
      <c r="H262" s="1"/>
      <c r="I262" s="3"/>
      <c r="J262" s="3"/>
      <c r="K262" s="3"/>
      <c r="L262" s="3"/>
      <c r="M262" s="3"/>
      <c r="N262" s="3"/>
      <c r="O262" s="3"/>
      <c r="P262" s="3"/>
      <c r="R262" s="1"/>
      <c r="S262" s="1"/>
      <c r="T262" s="5"/>
      <c r="U262" s="5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  <c r="FZ262" s="1"/>
      <c r="GA262" s="1"/>
      <c r="GB262" s="1"/>
      <c r="GC262" s="1"/>
      <c r="GD262" s="1"/>
      <c r="GE262" s="1"/>
      <c r="GF262" s="1"/>
      <c r="GG262" s="1"/>
    </row>
    <row r="263" spans="1:189" s="4" customFormat="1">
      <c r="A263" s="1"/>
      <c r="B263" s="1"/>
      <c r="C263" s="1"/>
      <c r="D263" s="1"/>
      <c r="E263" s="1"/>
      <c r="F263" s="1"/>
      <c r="G263" s="1"/>
      <c r="H263" s="1"/>
      <c r="I263" s="3"/>
      <c r="J263" s="3"/>
      <c r="K263" s="3"/>
      <c r="L263" s="3"/>
      <c r="M263" s="3"/>
      <c r="N263" s="3"/>
      <c r="O263" s="3"/>
      <c r="P263" s="3"/>
      <c r="R263" s="1"/>
      <c r="S263" s="1"/>
      <c r="T263" s="5"/>
      <c r="U263" s="5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1"/>
      <c r="FZ263" s="1"/>
      <c r="GA263" s="1"/>
      <c r="GB263" s="1"/>
      <c r="GC263" s="1"/>
      <c r="GD263" s="1"/>
      <c r="GE263" s="1"/>
      <c r="GF263" s="1"/>
      <c r="GG263" s="1"/>
    </row>
    <row r="264" spans="1:189" s="4" customFormat="1">
      <c r="A264" s="1"/>
      <c r="B264" s="1"/>
      <c r="C264" s="1"/>
      <c r="D264" s="1"/>
      <c r="E264" s="1"/>
      <c r="F264" s="1"/>
      <c r="G264" s="1"/>
      <c r="H264" s="1"/>
      <c r="I264" s="3"/>
      <c r="J264" s="3"/>
      <c r="K264" s="3"/>
      <c r="L264" s="3"/>
      <c r="M264" s="3"/>
      <c r="N264" s="3"/>
      <c r="O264" s="3"/>
      <c r="P264" s="3"/>
      <c r="R264" s="1"/>
      <c r="S264" s="1"/>
      <c r="T264" s="5"/>
      <c r="U264" s="5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  <c r="GA264" s="1"/>
      <c r="GB264" s="1"/>
      <c r="GC264" s="1"/>
      <c r="GD264" s="1"/>
      <c r="GE264" s="1"/>
      <c r="GF264" s="1"/>
      <c r="GG264" s="1"/>
    </row>
    <row r="265" spans="1:189" s="4" customFormat="1">
      <c r="A265" s="1"/>
      <c r="B265" s="1"/>
      <c r="C265" s="1"/>
      <c r="D265" s="1"/>
      <c r="E265" s="1"/>
      <c r="F265" s="1"/>
      <c r="G265" s="1"/>
      <c r="H265" s="1"/>
      <c r="I265" s="3"/>
      <c r="J265" s="3"/>
      <c r="K265" s="3"/>
      <c r="L265" s="3"/>
      <c r="M265" s="3"/>
      <c r="N265" s="3"/>
      <c r="O265" s="3"/>
      <c r="P265" s="3"/>
      <c r="R265" s="1"/>
      <c r="S265" s="1"/>
      <c r="T265" s="5"/>
      <c r="U265" s="5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  <c r="GA265" s="1"/>
      <c r="GB265" s="1"/>
      <c r="GC265" s="1"/>
      <c r="GD265" s="1"/>
      <c r="GE265" s="1"/>
      <c r="GF265" s="1"/>
      <c r="GG265" s="1"/>
    </row>
    <row r="266" spans="1:189" s="4" customFormat="1">
      <c r="A266" s="1"/>
      <c r="B266" s="1"/>
      <c r="C266" s="1"/>
      <c r="D266" s="1"/>
      <c r="E266" s="1"/>
      <c r="F266" s="1"/>
      <c r="G266" s="1"/>
      <c r="H266" s="1"/>
      <c r="I266" s="3"/>
      <c r="J266" s="3"/>
      <c r="K266" s="3"/>
      <c r="L266" s="3"/>
      <c r="M266" s="3"/>
      <c r="N266" s="3"/>
      <c r="O266" s="3"/>
      <c r="P266" s="3"/>
      <c r="R266" s="1"/>
      <c r="S266" s="1"/>
      <c r="T266" s="5"/>
      <c r="U266" s="5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  <c r="FZ266" s="1"/>
      <c r="GA266" s="1"/>
      <c r="GB266" s="1"/>
      <c r="GC266" s="1"/>
      <c r="GD266" s="1"/>
      <c r="GE266" s="1"/>
      <c r="GF266" s="1"/>
      <c r="GG266" s="1"/>
    </row>
    <row r="267" spans="1:189" s="4" customFormat="1">
      <c r="A267" s="1"/>
      <c r="B267" s="1"/>
      <c r="C267" s="1"/>
      <c r="D267" s="1"/>
      <c r="E267" s="1"/>
      <c r="F267" s="1"/>
      <c r="G267" s="1"/>
      <c r="H267" s="1"/>
      <c r="I267" s="3"/>
      <c r="J267" s="3"/>
      <c r="K267" s="3"/>
      <c r="L267" s="3"/>
      <c r="M267" s="3"/>
      <c r="N267" s="3"/>
      <c r="O267" s="3"/>
      <c r="P267" s="3"/>
      <c r="R267" s="1"/>
      <c r="S267" s="1"/>
      <c r="T267" s="5"/>
      <c r="U267" s="5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  <c r="GA267" s="1"/>
      <c r="GB267" s="1"/>
      <c r="GC267" s="1"/>
      <c r="GD267" s="1"/>
      <c r="GE267" s="1"/>
      <c r="GF267" s="1"/>
      <c r="GG267" s="1"/>
    </row>
    <row r="268" spans="1:189" s="4" customFormat="1">
      <c r="A268" s="1"/>
      <c r="B268" s="1"/>
      <c r="C268" s="1"/>
      <c r="D268" s="1"/>
      <c r="E268" s="1"/>
      <c r="F268" s="1"/>
      <c r="G268" s="1"/>
      <c r="H268" s="1"/>
      <c r="I268" s="3"/>
      <c r="J268" s="3"/>
      <c r="K268" s="3"/>
      <c r="L268" s="3"/>
      <c r="M268" s="3"/>
      <c r="N268" s="3"/>
      <c r="O268" s="3"/>
      <c r="P268" s="3"/>
      <c r="R268" s="1"/>
      <c r="S268" s="1"/>
      <c r="T268" s="5"/>
      <c r="U268" s="5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1"/>
      <c r="FZ268" s="1"/>
      <c r="GA268" s="1"/>
      <c r="GB268" s="1"/>
      <c r="GC268" s="1"/>
      <c r="GD268" s="1"/>
      <c r="GE268" s="1"/>
      <c r="GF268" s="1"/>
      <c r="GG268" s="1"/>
    </row>
    <row r="269" spans="1:189" s="4" customFormat="1">
      <c r="A269" s="1"/>
      <c r="B269" s="1"/>
      <c r="C269" s="1"/>
      <c r="D269" s="1"/>
      <c r="E269" s="1"/>
      <c r="F269" s="1"/>
      <c r="G269" s="1"/>
      <c r="H269" s="1"/>
      <c r="I269" s="3"/>
      <c r="J269" s="3"/>
      <c r="K269" s="3"/>
      <c r="L269" s="3"/>
      <c r="M269" s="3"/>
      <c r="N269" s="3"/>
      <c r="O269" s="3"/>
      <c r="P269" s="3"/>
      <c r="R269" s="1"/>
      <c r="S269" s="1"/>
      <c r="T269" s="5"/>
      <c r="U269" s="5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  <c r="FZ269" s="1"/>
      <c r="GA269" s="1"/>
      <c r="GB269" s="1"/>
      <c r="GC269" s="1"/>
      <c r="GD269" s="1"/>
      <c r="GE269" s="1"/>
      <c r="GF269" s="1"/>
      <c r="GG269" s="1"/>
    </row>
    <row r="270" spans="1:189" s="4" customFormat="1">
      <c r="A270" s="1"/>
      <c r="B270" s="1"/>
      <c r="C270" s="1"/>
      <c r="D270" s="1"/>
      <c r="E270" s="1"/>
      <c r="F270" s="1"/>
      <c r="G270" s="1"/>
      <c r="H270" s="1"/>
      <c r="I270" s="3"/>
      <c r="J270" s="3"/>
      <c r="K270" s="3"/>
      <c r="L270" s="3"/>
      <c r="M270" s="3"/>
      <c r="N270" s="3"/>
      <c r="O270" s="3"/>
      <c r="P270" s="3"/>
      <c r="R270" s="1"/>
      <c r="S270" s="1"/>
      <c r="T270" s="5"/>
      <c r="U270" s="5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1"/>
      <c r="FZ270" s="1"/>
      <c r="GA270" s="1"/>
      <c r="GB270" s="1"/>
      <c r="GC270" s="1"/>
      <c r="GD270" s="1"/>
      <c r="GE270" s="1"/>
      <c r="GF270" s="1"/>
      <c r="GG270" s="1"/>
    </row>
    <row r="271" spans="1:189" s="4" customFormat="1">
      <c r="A271" s="1"/>
      <c r="B271" s="1"/>
      <c r="C271" s="1"/>
      <c r="D271" s="1"/>
      <c r="E271" s="1"/>
      <c r="F271" s="1"/>
      <c r="G271" s="1"/>
      <c r="H271" s="1"/>
      <c r="I271" s="3"/>
      <c r="J271" s="3"/>
      <c r="K271" s="3"/>
      <c r="L271" s="3"/>
      <c r="M271" s="3"/>
      <c r="N271" s="3"/>
      <c r="O271" s="3"/>
      <c r="P271" s="3"/>
      <c r="R271" s="1"/>
      <c r="S271" s="1"/>
      <c r="T271" s="5"/>
      <c r="U271" s="5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  <c r="FL271" s="1"/>
      <c r="FM271" s="1"/>
      <c r="FN271" s="1"/>
      <c r="FO271" s="1"/>
      <c r="FP271" s="1"/>
      <c r="FQ271" s="1"/>
      <c r="FR271" s="1"/>
      <c r="FS271" s="1"/>
      <c r="FT271" s="1"/>
      <c r="FU271" s="1"/>
      <c r="FV271" s="1"/>
      <c r="FW271" s="1"/>
      <c r="FX271" s="1"/>
      <c r="FY271" s="1"/>
      <c r="FZ271" s="1"/>
      <c r="GA271" s="1"/>
      <c r="GB271" s="1"/>
      <c r="GC271" s="1"/>
      <c r="GD271" s="1"/>
      <c r="GE271" s="1"/>
      <c r="GF271" s="1"/>
      <c r="GG271" s="1"/>
    </row>
    <row r="272" spans="1:189" s="4" customFormat="1">
      <c r="A272" s="1"/>
      <c r="B272" s="1"/>
      <c r="C272" s="1"/>
      <c r="D272" s="1"/>
      <c r="E272" s="1"/>
      <c r="F272" s="1"/>
      <c r="G272" s="1"/>
      <c r="H272" s="1"/>
      <c r="I272" s="3"/>
      <c r="J272" s="3"/>
      <c r="K272" s="3"/>
      <c r="L272" s="3"/>
      <c r="M272" s="3"/>
      <c r="N272" s="3"/>
      <c r="O272" s="3"/>
      <c r="P272" s="3"/>
      <c r="R272" s="1"/>
      <c r="S272" s="1"/>
      <c r="T272" s="5"/>
      <c r="U272" s="5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  <c r="GA272" s="1"/>
      <c r="GB272" s="1"/>
      <c r="GC272" s="1"/>
      <c r="GD272" s="1"/>
      <c r="GE272" s="1"/>
      <c r="GF272" s="1"/>
      <c r="GG272" s="1"/>
    </row>
    <row r="273" spans="1:189" s="4" customFormat="1">
      <c r="A273" s="1"/>
      <c r="B273" s="1"/>
      <c r="C273" s="1"/>
      <c r="D273" s="1"/>
      <c r="E273" s="1"/>
      <c r="F273" s="1"/>
      <c r="G273" s="1"/>
      <c r="H273" s="1"/>
      <c r="I273" s="3"/>
      <c r="J273" s="3"/>
      <c r="K273" s="3"/>
      <c r="L273" s="3"/>
      <c r="M273" s="3"/>
      <c r="N273" s="3"/>
      <c r="O273" s="3"/>
      <c r="P273" s="3"/>
      <c r="R273" s="1"/>
      <c r="S273" s="1"/>
      <c r="T273" s="5"/>
      <c r="U273" s="5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1"/>
      <c r="FZ273" s="1"/>
      <c r="GA273" s="1"/>
      <c r="GB273" s="1"/>
      <c r="GC273" s="1"/>
      <c r="GD273" s="1"/>
      <c r="GE273" s="1"/>
      <c r="GF273" s="1"/>
      <c r="GG273" s="1"/>
    </row>
    <row r="274" spans="1:189" s="4" customFormat="1">
      <c r="A274" s="1"/>
      <c r="B274" s="1"/>
      <c r="C274" s="1"/>
      <c r="D274" s="1"/>
      <c r="E274" s="1"/>
      <c r="F274" s="1"/>
      <c r="G274" s="1"/>
      <c r="H274" s="1"/>
      <c r="I274" s="3"/>
      <c r="J274" s="3"/>
      <c r="K274" s="3"/>
      <c r="L274" s="3"/>
      <c r="M274" s="3"/>
      <c r="N274" s="3"/>
      <c r="O274" s="3"/>
      <c r="P274" s="3"/>
      <c r="R274" s="1"/>
      <c r="S274" s="1"/>
      <c r="T274" s="5"/>
      <c r="U274" s="5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  <c r="FW274" s="1"/>
      <c r="FX274" s="1"/>
      <c r="FY274" s="1"/>
      <c r="FZ274" s="1"/>
      <c r="GA274" s="1"/>
      <c r="GB274" s="1"/>
      <c r="GC274" s="1"/>
      <c r="GD274" s="1"/>
      <c r="GE274" s="1"/>
      <c r="GF274" s="1"/>
      <c r="GG274" s="1"/>
    </row>
    <row r="275" spans="1:189" s="4" customFormat="1">
      <c r="A275" s="1"/>
      <c r="B275" s="1"/>
      <c r="C275" s="1"/>
      <c r="D275" s="1"/>
      <c r="E275" s="1"/>
      <c r="F275" s="1"/>
      <c r="G275" s="1"/>
      <c r="H275" s="1"/>
      <c r="I275" s="3"/>
      <c r="J275" s="3"/>
      <c r="K275" s="3"/>
      <c r="L275" s="3"/>
      <c r="M275" s="3"/>
      <c r="N275" s="3"/>
      <c r="O275" s="3"/>
      <c r="P275" s="3"/>
      <c r="R275" s="1"/>
      <c r="S275" s="1"/>
      <c r="T275" s="5"/>
      <c r="U275" s="5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1"/>
      <c r="FZ275" s="1"/>
      <c r="GA275" s="1"/>
      <c r="GB275" s="1"/>
      <c r="GC275" s="1"/>
      <c r="GD275" s="1"/>
      <c r="GE275" s="1"/>
      <c r="GF275" s="1"/>
      <c r="GG275" s="1"/>
    </row>
    <row r="276" spans="1:189" s="4" customFormat="1">
      <c r="A276" s="1"/>
      <c r="B276" s="1"/>
      <c r="C276" s="1"/>
      <c r="D276" s="1"/>
      <c r="E276" s="1"/>
      <c r="F276" s="1"/>
      <c r="G276" s="1"/>
      <c r="H276" s="1"/>
      <c r="I276" s="3"/>
      <c r="J276" s="3"/>
      <c r="K276" s="3"/>
      <c r="L276" s="3"/>
      <c r="M276" s="3"/>
      <c r="N276" s="3"/>
      <c r="O276" s="3"/>
      <c r="P276" s="3"/>
      <c r="R276" s="1"/>
      <c r="S276" s="1"/>
      <c r="T276" s="5"/>
      <c r="U276" s="5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1"/>
      <c r="FZ276" s="1"/>
      <c r="GA276" s="1"/>
      <c r="GB276" s="1"/>
      <c r="GC276" s="1"/>
      <c r="GD276" s="1"/>
      <c r="GE276" s="1"/>
      <c r="GF276" s="1"/>
      <c r="GG276" s="1"/>
    </row>
    <row r="277" spans="1:189" s="4" customFormat="1">
      <c r="A277" s="1"/>
      <c r="B277" s="1"/>
      <c r="C277" s="1"/>
      <c r="D277" s="1"/>
      <c r="E277" s="1"/>
      <c r="F277" s="1"/>
      <c r="G277" s="1"/>
      <c r="H277" s="1"/>
      <c r="I277" s="3"/>
      <c r="J277" s="3"/>
      <c r="K277" s="3"/>
      <c r="L277" s="3"/>
      <c r="M277" s="3"/>
      <c r="N277" s="3"/>
      <c r="O277" s="3"/>
      <c r="P277" s="3"/>
      <c r="R277" s="1"/>
      <c r="S277" s="1"/>
      <c r="T277" s="5"/>
      <c r="U277" s="5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1"/>
      <c r="FZ277" s="1"/>
      <c r="GA277" s="1"/>
      <c r="GB277" s="1"/>
      <c r="GC277" s="1"/>
      <c r="GD277" s="1"/>
      <c r="GE277" s="1"/>
      <c r="GF277" s="1"/>
      <c r="GG277" s="1"/>
    </row>
    <row r="278" spans="1:189" s="4" customFormat="1">
      <c r="A278" s="1"/>
      <c r="B278" s="1"/>
      <c r="C278" s="1"/>
      <c r="D278" s="1"/>
      <c r="E278" s="1"/>
      <c r="F278" s="1"/>
      <c r="G278" s="1"/>
      <c r="H278" s="1"/>
      <c r="I278" s="3"/>
      <c r="J278" s="3"/>
      <c r="K278" s="3"/>
      <c r="L278" s="3"/>
      <c r="M278" s="3"/>
      <c r="N278" s="3"/>
      <c r="O278" s="3"/>
      <c r="P278" s="3"/>
      <c r="R278" s="1"/>
      <c r="S278" s="1"/>
      <c r="T278" s="5"/>
      <c r="U278" s="5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  <c r="FJ278" s="1"/>
      <c r="FK278" s="1"/>
      <c r="FL278" s="1"/>
      <c r="FM278" s="1"/>
      <c r="FN278" s="1"/>
      <c r="FO278" s="1"/>
      <c r="FP278" s="1"/>
      <c r="FQ278" s="1"/>
      <c r="FR278" s="1"/>
      <c r="FS278" s="1"/>
      <c r="FT278" s="1"/>
      <c r="FU278" s="1"/>
      <c r="FV278" s="1"/>
      <c r="FW278" s="1"/>
      <c r="FX278" s="1"/>
      <c r="FY278" s="1"/>
      <c r="FZ278" s="1"/>
      <c r="GA278" s="1"/>
      <c r="GB278" s="1"/>
      <c r="GC278" s="1"/>
      <c r="GD278" s="1"/>
      <c r="GE278" s="1"/>
      <c r="GF278" s="1"/>
      <c r="GG278" s="1"/>
    </row>
    <row r="279" spans="1:189" s="4" customFormat="1">
      <c r="A279" s="1"/>
      <c r="B279" s="1"/>
      <c r="C279" s="1"/>
      <c r="D279" s="1"/>
      <c r="E279" s="1"/>
      <c r="F279" s="1"/>
      <c r="G279" s="1"/>
      <c r="H279" s="1"/>
      <c r="I279" s="3"/>
      <c r="J279" s="3"/>
      <c r="K279" s="3"/>
      <c r="L279" s="3"/>
      <c r="M279" s="3"/>
      <c r="N279" s="3"/>
      <c r="O279" s="3"/>
      <c r="P279" s="3"/>
      <c r="R279" s="1"/>
      <c r="S279" s="1"/>
      <c r="T279" s="5"/>
      <c r="U279" s="5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1"/>
      <c r="FZ279" s="1"/>
      <c r="GA279" s="1"/>
      <c r="GB279" s="1"/>
      <c r="GC279" s="1"/>
      <c r="GD279" s="1"/>
      <c r="GE279" s="1"/>
      <c r="GF279" s="1"/>
      <c r="GG279" s="1"/>
    </row>
    <row r="280" spans="1:189" s="4" customFormat="1">
      <c r="A280" s="1"/>
      <c r="B280" s="1"/>
      <c r="C280" s="1"/>
      <c r="D280" s="1"/>
      <c r="E280" s="1"/>
      <c r="F280" s="1"/>
      <c r="G280" s="1"/>
      <c r="H280" s="1"/>
      <c r="I280" s="3"/>
      <c r="J280" s="3"/>
      <c r="K280" s="3"/>
      <c r="L280" s="3"/>
      <c r="M280" s="3"/>
      <c r="N280" s="3"/>
      <c r="O280" s="3"/>
      <c r="P280" s="3"/>
      <c r="R280" s="1"/>
      <c r="S280" s="1"/>
      <c r="T280" s="5"/>
      <c r="U280" s="5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  <c r="FL280" s="1"/>
      <c r="FM280" s="1"/>
      <c r="FN280" s="1"/>
      <c r="FO280" s="1"/>
      <c r="FP280" s="1"/>
      <c r="FQ280" s="1"/>
      <c r="FR280" s="1"/>
      <c r="FS280" s="1"/>
      <c r="FT280" s="1"/>
      <c r="FU280" s="1"/>
      <c r="FV280" s="1"/>
      <c r="FW280" s="1"/>
      <c r="FX280" s="1"/>
      <c r="FY280" s="1"/>
      <c r="FZ280" s="1"/>
      <c r="GA280" s="1"/>
      <c r="GB280" s="1"/>
      <c r="GC280" s="1"/>
      <c r="GD280" s="1"/>
      <c r="GE280" s="1"/>
      <c r="GF280" s="1"/>
      <c r="GG280" s="1"/>
    </row>
    <row r="281" spans="1:189" s="4" customFormat="1">
      <c r="A281" s="1"/>
      <c r="B281" s="1"/>
      <c r="C281" s="1"/>
      <c r="D281" s="1"/>
      <c r="E281" s="1"/>
      <c r="F281" s="1"/>
      <c r="G281" s="1"/>
      <c r="H281" s="1"/>
      <c r="I281" s="3"/>
      <c r="J281" s="3"/>
      <c r="K281" s="3"/>
      <c r="L281" s="3"/>
      <c r="M281" s="3"/>
      <c r="N281" s="3"/>
      <c r="O281" s="3"/>
      <c r="P281" s="3"/>
      <c r="R281" s="1"/>
      <c r="S281" s="1"/>
      <c r="T281" s="5"/>
      <c r="U281" s="5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  <c r="FL281" s="1"/>
      <c r="FM281" s="1"/>
      <c r="FN281" s="1"/>
      <c r="FO281" s="1"/>
      <c r="FP281" s="1"/>
      <c r="FQ281" s="1"/>
      <c r="FR281" s="1"/>
      <c r="FS281" s="1"/>
      <c r="FT281" s="1"/>
      <c r="FU281" s="1"/>
      <c r="FV281" s="1"/>
      <c r="FW281" s="1"/>
      <c r="FX281" s="1"/>
      <c r="FY281" s="1"/>
      <c r="FZ281" s="1"/>
      <c r="GA281" s="1"/>
      <c r="GB281" s="1"/>
      <c r="GC281" s="1"/>
      <c r="GD281" s="1"/>
      <c r="GE281" s="1"/>
      <c r="GF281" s="1"/>
      <c r="GG281" s="1"/>
    </row>
    <row r="282" spans="1:189" s="4" customFormat="1">
      <c r="A282" s="1"/>
      <c r="B282" s="1"/>
      <c r="C282" s="1"/>
      <c r="D282" s="1"/>
      <c r="E282" s="1"/>
      <c r="F282" s="1"/>
      <c r="G282" s="1"/>
      <c r="H282" s="1"/>
      <c r="I282" s="3"/>
      <c r="J282" s="3"/>
      <c r="K282" s="3"/>
      <c r="L282" s="3"/>
      <c r="M282" s="3"/>
      <c r="N282" s="3"/>
      <c r="O282" s="3"/>
      <c r="P282" s="3"/>
      <c r="R282" s="1"/>
      <c r="S282" s="1"/>
      <c r="T282" s="5"/>
      <c r="U282" s="5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  <c r="FL282" s="1"/>
      <c r="FM282" s="1"/>
      <c r="FN282" s="1"/>
      <c r="FO282" s="1"/>
      <c r="FP282" s="1"/>
      <c r="FQ282" s="1"/>
      <c r="FR282" s="1"/>
      <c r="FS282" s="1"/>
      <c r="FT282" s="1"/>
      <c r="FU282" s="1"/>
      <c r="FV282" s="1"/>
      <c r="FW282" s="1"/>
      <c r="FX282" s="1"/>
      <c r="FY282" s="1"/>
      <c r="FZ282" s="1"/>
      <c r="GA282" s="1"/>
      <c r="GB282" s="1"/>
      <c r="GC282" s="1"/>
      <c r="GD282" s="1"/>
      <c r="GE282" s="1"/>
      <c r="GF282" s="1"/>
      <c r="GG282" s="1"/>
    </row>
    <row r="283" spans="1:189" s="4" customFormat="1">
      <c r="A283" s="1"/>
      <c r="B283" s="1"/>
      <c r="C283" s="1"/>
      <c r="D283" s="1"/>
      <c r="E283" s="1"/>
      <c r="F283" s="1"/>
      <c r="G283" s="1"/>
      <c r="H283" s="1"/>
      <c r="I283" s="3"/>
      <c r="J283" s="3"/>
      <c r="K283" s="3"/>
      <c r="L283" s="3"/>
      <c r="M283" s="3"/>
      <c r="N283" s="3"/>
      <c r="O283" s="3"/>
      <c r="P283" s="3"/>
      <c r="R283" s="1"/>
      <c r="S283" s="1"/>
      <c r="T283" s="5"/>
      <c r="U283" s="5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  <c r="FJ283" s="1"/>
      <c r="FK283" s="1"/>
      <c r="FL283" s="1"/>
      <c r="FM283" s="1"/>
      <c r="FN283" s="1"/>
      <c r="FO283" s="1"/>
      <c r="FP283" s="1"/>
      <c r="FQ283" s="1"/>
      <c r="FR283" s="1"/>
      <c r="FS283" s="1"/>
      <c r="FT283" s="1"/>
      <c r="FU283" s="1"/>
      <c r="FV283" s="1"/>
      <c r="FW283" s="1"/>
      <c r="FX283" s="1"/>
      <c r="FY283" s="1"/>
      <c r="FZ283" s="1"/>
      <c r="GA283" s="1"/>
      <c r="GB283" s="1"/>
      <c r="GC283" s="1"/>
      <c r="GD283" s="1"/>
      <c r="GE283" s="1"/>
      <c r="GF283" s="1"/>
      <c r="GG283" s="1"/>
    </row>
    <row r="284" spans="1:189" s="4" customFormat="1">
      <c r="A284" s="1"/>
      <c r="B284" s="1"/>
      <c r="C284" s="1"/>
      <c r="D284" s="1"/>
      <c r="E284" s="1"/>
      <c r="F284" s="1"/>
      <c r="G284" s="1"/>
      <c r="H284" s="1"/>
      <c r="I284" s="3"/>
      <c r="J284" s="3"/>
      <c r="K284" s="3"/>
      <c r="L284" s="3"/>
      <c r="M284" s="3"/>
      <c r="N284" s="3"/>
      <c r="O284" s="3"/>
      <c r="P284" s="3"/>
      <c r="R284" s="1"/>
      <c r="S284" s="1"/>
      <c r="T284" s="5"/>
      <c r="U284" s="5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  <c r="FJ284" s="1"/>
      <c r="FK284" s="1"/>
      <c r="FL284" s="1"/>
      <c r="FM284" s="1"/>
      <c r="FN284" s="1"/>
      <c r="FO284" s="1"/>
      <c r="FP284" s="1"/>
      <c r="FQ284" s="1"/>
      <c r="FR284" s="1"/>
      <c r="FS284" s="1"/>
      <c r="FT284" s="1"/>
      <c r="FU284" s="1"/>
      <c r="FV284" s="1"/>
      <c r="FW284" s="1"/>
      <c r="FX284" s="1"/>
      <c r="FY284" s="1"/>
      <c r="FZ284" s="1"/>
      <c r="GA284" s="1"/>
      <c r="GB284" s="1"/>
      <c r="GC284" s="1"/>
      <c r="GD284" s="1"/>
      <c r="GE284" s="1"/>
      <c r="GF284" s="1"/>
      <c r="GG284" s="1"/>
    </row>
    <row r="285" spans="1:189" s="4" customFormat="1">
      <c r="A285" s="1"/>
      <c r="B285" s="1"/>
      <c r="C285" s="1"/>
      <c r="D285" s="1"/>
      <c r="E285" s="1"/>
      <c r="F285" s="1"/>
      <c r="G285" s="1"/>
      <c r="H285" s="1"/>
      <c r="I285" s="3"/>
      <c r="J285" s="3"/>
      <c r="K285" s="3"/>
      <c r="L285" s="3"/>
      <c r="M285" s="3"/>
      <c r="N285" s="3"/>
      <c r="O285" s="3"/>
      <c r="P285" s="3"/>
      <c r="R285" s="1"/>
      <c r="S285" s="1"/>
      <c r="T285" s="5"/>
      <c r="U285" s="5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  <c r="FI285" s="1"/>
      <c r="FJ285" s="1"/>
      <c r="FK285" s="1"/>
      <c r="FL285" s="1"/>
      <c r="FM285" s="1"/>
      <c r="FN285" s="1"/>
      <c r="FO285" s="1"/>
      <c r="FP285" s="1"/>
      <c r="FQ285" s="1"/>
      <c r="FR285" s="1"/>
      <c r="FS285" s="1"/>
      <c r="FT285" s="1"/>
      <c r="FU285" s="1"/>
      <c r="FV285" s="1"/>
      <c r="FW285" s="1"/>
      <c r="FX285" s="1"/>
      <c r="FY285" s="1"/>
      <c r="FZ285" s="1"/>
      <c r="GA285" s="1"/>
      <c r="GB285" s="1"/>
      <c r="GC285" s="1"/>
      <c r="GD285" s="1"/>
      <c r="GE285" s="1"/>
      <c r="GF285" s="1"/>
      <c r="GG285" s="1"/>
    </row>
    <row r="286" spans="1:189" s="4" customFormat="1">
      <c r="A286" s="1"/>
      <c r="B286" s="1"/>
      <c r="C286" s="1"/>
      <c r="D286" s="1"/>
      <c r="E286" s="1"/>
      <c r="F286" s="1"/>
      <c r="G286" s="1"/>
      <c r="H286" s="1"/>
      <c r="I286" s="3"/>
      <c r="J286" s="3"/>
      <c r="K286" s="3"/>
      <c r="L286" s="3"/>
      <c r="M286" s="3"/>
      <c r="N286" s="3"/>
      <c r="O286" s="3"/>
      <c r="P286" s="3"/>
      <c r="R286" s="1"/>
      <c r="S286" s="1"/>
      <c r="T286" s="5"/>
      <c r="U286" s="5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  <c r="FW286" s="1"/>
      <c r="FX286" s="1"/>
      <c r="FY286" s="1"/>
      <c r="FZ286" s="1"/>
      <c r="GA286" s="1"/>
      <c r="GB286" s="1"/>
      <c r="GC286" s="1"/>
      <c r="GD286" s="1"/>
      <c r="GE286" s="1"/>
      <c r="GF286" s="1"/>
      <c r="GG286" s="1"/>
    </row>
    <row r="287" spans="1:189" s="4" customFormat="1">
      <c r="A287" s="1"/>
      <c r="B287" s="1"/>
      <c r="C287" s="1"/>
      <c r="D287" s="1"/>
      <c r="E287" s="1"/>
      <c r="F287" s="1"/>
      <c r="G287" s="1"/>
      <c r="H287" s="1"/>
      <c r="I287" s="3"/>
      <c r="J287" s="3"/>
      <c r="K287" s="3"/>
      <c r="L287" s="3"/>
      <c r="M287" s="3"/>
      <c r="N287" s="3"/>
      <c r="O287" s="3"/>
      <c r="P287" s="3"/>
      <c r="R287" s="1"/>
      <c r="S287" s="1"/>
      <c r="T287" s="5"/>
      <c r="U287" s="5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  <c r="FJ287" s="1"/>
      <c r="FK287" s="1"/>
      <c r="FL287" s="1"/>
      <c r="FM287" s="1"/>
      <c r="FN287" s="1"/>
      <c r="FO287" s="1"/>
      <c r="FP287" s="1"/>
      <c r="FQ287" s="1"/>
      <c r="FR287" s="1"/>
      <c r="FS287" s="1"/>
      <c r="FT287" s="1"/>
      <c r="FU287" s="1"/>
      <c r="FV287" s="1"/>
      <c r="FW287" s="1"/>
      <c r="FX287" s="1"/>
      <c r="FY287" s="1"/>
      <c r="FZ287" s="1"/>
      <c r="GA287" s="1"/>
      <c r="GB287" s="1"/>
      <c r="GC287" s="1"/>
      <c r="GD287" s="1"/>
      <c r="GE287" s="1"/>
      <c r="GF287" s="1"/>
      <c r="GG287" s="1"/>
    </row>
    <row r="288" spans="1:189" s="4" customFormat="1">
      <c r="A288" s="1"/>
      <c r="B288" s="1"/>
      <c r="C288" s="1"/>
      <c r="D288" s="1"/>
      <c r="E288" s="1"/>
      <c r="F288" s="1"/>
      <c r="G288" s="1"/>
      <c r="H288" s="1"/>
      <c r="I288" s="3"/>
      <c r="J288" s="3"/>
      <c r="K288" s="3"/>
      <c r="L288" s="3"/>
      <c r="M288" s="3"/>
      <c r="N288" s="3"/>
      <c r="O288" s="3"/>
      <c r="P288" s="3"/>
      <c r="R288" s="1"/>
      <c r="S288" s="1"/>
      <c r="T288" s="5"/>
      <c r="U288" s="5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  <c r="FL288" s="1"/>
      <c r="FM288" s="1"/>
      <c r="FN288" s="1"/>
      <c r="FO288" s="1"/>
      <c r="FP288" s="1"/>
      <c r="FQ288" s="1"/>
      <c r="FR288" s="1"/>
      <c r="FS288" s="1"/>
      <c r="FT288" s="1"/>
      <c r="FU288" s="1"/>
      <c r="FV288" s="1"/>
      <c r="FW288" s="1"/>
      <c r="FX288" s="1"/>
      <c r="FY288" s="1"/>
      <c r="FZ288" s="1"/>
      <c r="GA288" s="1"/>
      <c r="GB288" s="1"/>
      <c r="GC288" s="1"/>
      <c r="GD288" s="1"/>
      <c r="GE288" s="1"/>
      <c r="GF288" s="1"/>
      <c r="GG288" s="1"/>
    </row>
    <row r="289" spans="1:189" s="4" customFormat="1">
      <c r="A289" s="1"/>
      <c r="B289" s="1"/>
      <c r="C289" s="1"/>
      <c r="D289" s="1"/>
      <c r="E289" s="1"/>
      <c r="F289" s="1"/>
      <c r="G289" s="1"/>
      <c r="H289" s="1"/>
      <c r="I289" s="3"/>
      <c r="J289" s="3"/>
      <c r="K289" s="3"/>
      <c r="L289" s="3"/>
      <c r="M289" s="3"/>
      <c r="N289" s="3"/>
      <c r="O289" s="3"/>
      <c r="P289" s="3"/>
      <c r="R289" s="1"/>
      <c r="S289" s="1"/>
      <c r="T289" s="5"/>
      <c r="U289" s="5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  <c r="FJ289" s="1"/>
      <c r="FK289" s="1"/>
      <c r="FL289" s="1"/>
      <c r="FM289" s="1"/>
      <c r="FN289" s="1"/>
      <c r="FO289" s="1"/>
      <c r="FP289" s="1"/>
      <c r="FQ289" s="1"/>
      <c r="FR289" s="1"/>
      <c r="FS289" s="1"/>
      <c r="FT289" s="1"/>
      <c r="FU289" s="1"/>
      <c r="FV289" s="1"/>
      <c r="FW289" s="1"/>
      <c r="FX289" s="1"/>
      <c r="FY289" s="1"/>
      <c r="FZ289" s="1"/>
      <c r="GA289" s="1"/>
      <c r="GB289" s="1"/>
      <c r="GC289" s="1"/>
      <c r="GD289" s="1"/>
      <c r="GE289" s="1"/>
      <c r="GF289" s="1"/>
      <c r="GG289" s="1"/>
    </row>
    <row r="290" spans="1:189" s="4" customFormat="1">
      <c r="A290" s="1"/>
      <c r="B290" s="1"/>
      <c r="C290" s="1"/>
      <c r="D290" s="1"/>
      <c r="E290" s="1"/>
      <c r="F290" s="1"/>
      <c r="G290" s="1"/>
      <c r="H290" s="1"/>
      <c r="I290" s="3"/>
      <c r="J290" s="3"/>
      <c r="K290" s="3"/>
      <c r="L290" s="3"/>
      <c r="M290" s="3"/>
      <c r="N290" s="3"/>
      <c r="O290" s="3"/>
      <c r="P290" s="3"/>
      <c r="R290" s="1"/>
      <c r="S290" s="1"/>
      <c r="T290" s="5"/>
      <c r="U290" s="5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  <c r="FH290" s="1"/>
      <c r="FI290" s="1"/>
      <c r="FJ290" s="1"/>
      <c r="FK290" s="1"/>
      <c r="FL290" s="1"/>
      <c r="FM290" s="1"/>
      <c r="FN290" s="1"/>
      <c r="FO290" s="1"/>
      <c r="FP290" s="1"/>
      <c r="FQ290" s="1"/>
      <c r="FR290" s="1"/>
      <c r="FS290" s="1"/>
      <c r="FT290" s="1"/>
      <c r="FU290" s="1"/>
      <c r="FV290" s="1"/>
      <c r="FW290" s="1"/>
      <c r="FX290" s="1"/>
      <c r="FY290" s="1"/>
      <c r="FZ290" s="1"/>
      <c r="GA290" s="1"/>
      <c r="GB290" s="1"/>
      <c r="GC290" s="1"/>
      <c r="GD290" s="1"/>
      <c r="GE290" s="1"/>
      <c r="GF290" s="1"/>
      <c r="GG290" s="1"/>
    </row>
    <row r="291" spans="1:189" s="4" customFormat="1">
      <c r="A291" s="1"/>
      <c r="B291" s="1"/>
      <c r="C291" s="1"/>
      <c r="D291" s="1"/>
      <c r="E291" s="1"/>
      <c r="F291" s="1"/>
      <c r="G291" s="1"/>
      <c r="H291" s="1"/>
      <c r="I291" s="3"/>
      <c r="J291" s="3"/>
      <c r="K291" s="3"/>
      <c r="L291" s="3"/>
      <c r="M291" s="3"/>
      <c r="N291" s="3"/>
      <c r="O291" s="3"/>
      <c r="P291" s="3"/>
      <c r="R291" s="1"/>
      <c r="S291" s="1"/>
      <c r="T291" s="5"/>
      <c r="U291" s="5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  <c r="FI291" s="1"/>
      <c r="FJ291" s="1"/>
      <c r="FK291" s="1"/>
      <c r="FL291" s="1"/>
      <c r="FM291" s="1"/>
      <c r="FN291" s="1"/>
      <c r="FO291" s="1"/>
      <c r="FP291" s="1"/>
      <c r="FQ291" s="1"/>
      <c r="FR291" s="1"/>
      <c r="FS291" s="1"/>
      <c r="FT291" s="1"/>
      <c r="FU291" s="1"/>
      <c r="FV291" s="1"/>
      <c r="FW291" s="1"/>
      <c r="FX291" s="1"/>
      <c r="FY291" s="1"/>
      <c r="FZ291" s="1"/>
      <c r="GA291" s="1"/>
      <c r="GB291" s="1"/>
      <c r="GC291" s="1"/>
      <c r="GD291" s="1"/>
      <c r="GE291" s="1"/>
      <c r="GF291" s="1"/>
      <c r="GG291" s="1"/>
    </row>
    <row r="292" spans="1:189" s="4" customFormat="1">
      <c r="A292" s="1"/>
      <c r="B292" s="1"/>
      <c r="C292" s="1"/>
      <c r="D292" s="1"/>
      <c r="E292" s="1"/>
      <c r="F292" s="1"/>
      <c r="G292" s="1"/>
      <c r="H292" s="1"/>
      <c r="I292" s="3"/>
      <c r="J292" s="3"/>
      <c r="K292" s="3"/>
      <c r="L292" s="3"/>
      <c r="M292" s="3"/>
      <c r="N292" s="3"/>
      <c r="O292" s="3"/>
      <c r="P292" s="3"/>
      <c r="R292" s="1"/>
      <c r="S292" s="1"/>
      <c r="T292" s="5"/>
      <c r="U292" s="5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  <c r="FJ292" s="1"/>
      <c r="FK292" s="1"/>
      <c r="FL292" s="1"/>
      <c r="FM292" s="1"/>
      <c r="FN292" s="1"/>
      <c r="FO292" s="1"/>
      <c r="FP292" s="1"/>
      <c r="FQ292" s="1"/>
      <c r="FR292" s="1"/>
      <c r="FS292" s="1"/>
      <c r="FT292" s="1"/>
      <c r="FU292" s="1"/>
      <c r="FV292" s="1"/>
      <c r="FW292" s="1"/>
      <c r="FX292" s="1"/>
      <c r="FY292" s="1"/>
      <c r="FZ292" s="1"/>
      <c r="GA292" s="1"/>
      <c r="GB292" s="1"/>
      <c r="GC292" s="1"/>
      <c r="GD292" s="1"/>
      <c r="GE292" s="1"/>
      <c r="GF292" s="1"/>
      <c r="GG292" s="1"/>
    </row>
    <row r="293" spans="1:189" s="4" customFormat="1">
      <c r="A293" s="1"/>
      <c r="B293" s="1"/>
      <c r="C293" s="1"/>
      <c r="D293" s="1"/>
      <c r="E293" s="1"/>
      <c r="F293" s="1"/>
      <c r="G293" s="1"/>
      <c r="H293" s="1"/>
      <c r="I293" s="3"/>
      <c r="J293" s="3"/>
      <c r="K293" s="3"/>
      <c r="L293" s="3"/>
      <c r="M293" s="3"/>
      <c r="N293" s="3"/>
      <c r="O293" s="3"/>
      <c r="P293" s="3"/>
      <c r="R293" s="1"/>
      <c r="S293" s="1"/>
      <c r="T293" s="5"/>
      <c r="U293" s="5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  <c r="FJ293" s="1"/>
      <c r="FK293" s="1"/>
      <c r="FL293" s="1"/>
      <c r="FM293" s="1"/>
      <c r="FN293" s="1"/>
      <c r="FO293" s="1"/>
      <c r="FP293" s="1"/>
      <c r="FQ293" s="1"/>
      <c r="FR293" s="1"/>
      <c r="FS293" s="1"/>
      <c r="FT293" s="1"/>
      <c r="FU293" s="1"/>
      <c r="FV293" s="1"/>
      <c r="FW293" s="1"/>
      <c r="FX293" s="1"/>
      <c r="FY293" s="1"/>
      <c r="FZ293" s="1"/>
      <c r="GA293" s="1"/>
      <c r="GB293" s="1"/>
      <c r="GC293" s="1"/>
      <c r="GD293" s="1"/>
      <c r="GE293" s="1"/>
      <c r="GF293" s="1"/>
      <c r="GG293" s="1"/>
    </row>
    <row r="294" spans="1:189" s="4" customFormat="1">
      <c r="A294" s="1"/>
      <c r="B294" s="1"/>
      <c r="C294" s="1"/>
      <c r="D294" s="1"/>
      <c r="E294" s="1"/>
      <c r="F294" s="1"/>
      <c r="G294" s="1"/>
      <c r="H294" s="1"/>
      <c r="I294" s="3"/>
      <c r="J294" s="3"/>
      <c r="K294" s="3"/>
      <c r="L294" s="3"/>
      <c r="M294" s="3"/>
      <c r="N294" s="3"/>
      <c r="O294" s="3"/>
      <c r="P294" s="3"/>
      <c r="R294" s="1"/>
      <c r="S294" s="1"/>
      <c r="T294" s="5"/>
      <c r="U294" s="5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  <c r="FI294" s="1"/>
      <c r="FJ294" s="1"/>
      <c r="FK294" s="1"/>
      <c r="FL294" s="1"/>
      <c r="FM294" s="1"/>
      <c r="FN294" s="1"/>
      <c r="FO294" s="1"/>
      <c r="FP294" s="1"/>
      <c r="FQ294" s="1"/>
      <c r="FR294" s="1"/>
      <c r="FS294" s="1"/>
      <c r="FT294" s="1"/>
      <c r="FU294" s="1"/>
      <c r="FV294" s="1"/>
      <c r="FW294" s="1"/>
      <c r="FX294" s="1"/>
      <c r="FY294" s="1"/>
      <c r="FZ294" s="1"/>
      <c r="GA294" s="1"/>
      <c r="GB294" s="1"/>
      <c r="GC294" s="1"/>
      <c r="GD294" s="1"/>
      <c r="GE294" s="1"/>
      <c r="GF294" s="1"/>
      <c r="GG294" s="1"/>
    </row>
    <row r="295" spans="1:189" s="4" customFormat="1">
      <c r="A295" s="1"/>
      <c r="B295" s="1"/>
      <c r="C295" s="1"/>
      <c r="D295" s="1"/>
      <c r="E295" s="1"/>
      <c r="F295" s="1"/>
      <c r="G295" s="1"/>
      <c r="H295" s="1"/>
      <c r="I295" s="3"/>
      <c r="J295" s="3"/>
      <c r="K295" s="3"/>
      <c r="L295" s="3"/>
      <c r="M295" s="3"/>
      <c r="N295" s="3"/>
      <c r="O295" s="3"/>
      <c r="P295" s="3"/>
      <c r="R295" s="1"/>
      <c r="S295" s="1"/>
      <c r="T295" s="5"/>
      <c r="U295" s="5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  <c r="FJ295" s="1"/>
      <c r="FK295" s="1"/>
      <c r="FL295" s="1"/>
      <c r="FM295" s="1"/>
      <c r="FN295" s="1"/>
      <c r="FO295" s="1"/>
      <c r="FP295" s="1"/>
      <c r="FQ295" s="1"/>
      <c r="FR295" s="1"/>
      <c r="FS295" s="1"/>
      <c r="FT295" s="1"/>
      <c r="FU295" s="1"/>
      <c r="FV295" s="1"/>
      <c r="FW295" s="1"/>
      <c r="FX295" s="1"/>
      <c r="FY295" s="1"/>
      <c r="FZ295" s="1"/>
      <c r="GA295" s="1"/>
      <c r="GB295" s="1"/>
      <c r="GC295" s="1"/>
      <c r="GD295" s="1"/>
      <c r="GE295" s="1"/>
      <c r="GF295" s="1"/>
      <c r="GG295" s="1"/>
    </row>
    <row r="296" spans="1:189" s="4" customFormat="1">
      <c r="A296" s="1"/>
      <c r="B296" s="1"/>
      <c r="C296" s="1"/>
      <c r="D296" s="1"/>
      <c r="E296" s="1"/>
      <c r="F296" s="1"/>
      <c r="G296" s="1"/>
      <c r="H296" s="1"/>
      <c r="I296" s="3"/>
      <c r="J296" s="3"/>
      <c r="K296" s="3"/>
      <c r="L296" s="3"/>
      <c r="M296" s="3"/>
      <c r="N296" s="3"/>
      <c r="O296" s="3"/>
      <c r="P296" s="3"/>
      <c r="R296" s="1"/>
      <c r="S296" s="1"/>
      <c r="T296" s="5"/>
      <c r="U296" s="5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  <c r="FJ296" s="1"/>
      <c r="FK296" s="1"/>
      <c r="FL296" s="1"/>
      <c r="FM296" s="1"/>
      <c r="FN296" s="1"/>
      <c r="FO296" s="1"/>
      <c r="FP296" s="1"/>
      <c r="FQ296" s="1"/>
      <c r="FR296" s="1"/>
      <c r="FS296" s="1"/>
      <c r="FT296" s="1"/>
      <c r="FU296" s="1"/>
      <c r="FV296" s="1"/>
      <c r="FW296" s="1"/>
      <c r="FX296" s="1"/>
      <c r="FY296" s="1"/>
      <c r="FZ296" s="1"/>
      <c r="GA296" s="1"/>
      <c r="GB296" s="1"/>
      <c r="GC296" s="1"/>
      <c r="GD296" s="1"/>
      <c r="GE296" s="1"/>
      <c r="GF296" s="1"/>
      <c r="GG296" s="1"/>
    </row>
    <row r="297" spans="1:189" s="4" customFormat="1">
      <c r="A297" s="1"/>
      <c r="B297" s="1"/>
      <c r="C297" s="1"/>
      <c r="D297" s="1"/>
      <c r="E297" s="1"/>
      <c r="F297" s="1"/>
      <c r="G297" s="1"/>
      <c r="H297" s="1"/>
      <c r="I297" s="3"/>
      <c r="J297" s="3"/>
      <c r="K297" s="3"/>
      <c r="L297" s="3"/>
      <c r="M297" s="3"/>
      <c r="N297" s="3"/>
      <c r="O297" s="3"/>
      <c r="P297" s="3"/>
      <c r="R297" s="1"/>
      <c r="S297" s="1"/>
      <c r="T297" s="5"/>
      <c r="U297" s="5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  <c r="FZ297" s="1"/>
      <c r="GA297" s="1"/>
      <c r="GB297" s="1"/>
      <c r="GC297" s="1"/>
      <c r="GD297" s="1"/>
      <c r="GE297" s="1"/>
      <c r="GF297" s="1"/>
      <c r="GG297" s="1"/>
    </row>
    <row r="298" spans="1:189" s="4" customFormat="1">
      <c r="A298" s="1"/>
      <c r="B298" s="1"/>
      <c r="C298" s="1"/>
      <c r="D298" s="1"/>
      <c r="E298" s="1"/>
      <c r="F298" s="1"/>
      <c r="G298" s="1"/>
      <c r="H298" s="1"/>
      <c r="I298" s="3"/>
      <c r="J298" s="3"/>
      <c r="K298" s="3"/>
      <c r="L298" s="3"/>
      <c r="M298" s="3"/>
      <c r="N298" s="3"/>
      <c r="O298" s="3"/>
      <c r="P298" s="3"/>
      <c r="R298" s="1"/>
      <c r="S298" s="1"/>
      <c r="T298" s="5"/>
      <c r="U298" s="5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  <c r="GA298" s="1"/>
      <c r="GB298" s="1"/>
      <c r="GC298" s="1"/>
      <c r="GD298" s="1"/>
      <c r="GE298" s="1"/>
      <c r="GF298" s="1"/>
      <c r="GG298" s="1"/>
    </row>
    <row r="299" spans="1:189" s="4" customFormat="1">
      <c r="A299" s="1"/>
      <c r="B299" s="1"/>
      <c r="C299" s="1"/>
      <c r="D299" s="1"/>
      <c r="E299" s="1"/>
      <c r="F299" s="1"/>
      <c r="G299" s="1"/>
      <c r="H299" s="1"/>
      <c r="I299" s="3"/>
      <c r="J299" s="3"/>
      <c r="K299" s="3"/>
      <c r="L299" s="3"/>
      <c r="M299" s="3"/>
      <c r="N299" s="3"/>
      <c r="O299" s="3"/>
      <c r="P299" s="3"/>
      <c r="R299" s="1"/>
      <c r="S299" s="1"/>
      <c r="T299" s="5"/>
      <c r="U299" s="5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1"/>
      <c r="FZ299" s="1"/>
      <c r="GA299" s="1"/>
      <c r="GB299" s="1"/>
      <c r="GC299" s="1"/>
      <c r="GD299" s="1"/>
      <c r="GE299" s="1"/>
      <c r="GF299" s="1"/>
      <c r="GG299" s="1"/>
    </row>
    <row r="300" spans="1:189" s="4" customFormat="1">
      <c r="A300" s="1"/>
      <c r="B300" s="1"/>
      <c r="C300" s="1"/>
      <c r="D300" s="1"/>
      <c r="E300" s="1"/>
      <c r="F300" s="1"/>
      <c r="G300" s="1"/>
      <c r="H300" s="1"/>
      <c r="I300" s="3"/>
      <c r="J300" s="3"/>
      <c r="K300" s="3"/>
      <c r="L300" s="3"/>
      <c r="M300" s="3"/>
      <c r="N300" s="3"/>
      <c r="O300" s="3"/>
      <c r="P300" s="3"/>
      <c r="R300" s="1"/>
      <c r="S300" s="1"/>
      <c r="T300" s="5"/>
      <c r="U300" s="5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1"/>
      <c r="FZ300" s="1"/>
      <c r="GA300" s="1"/>
      <c r="GB300" s="1"/>
      <c r="GC300" s="1"/>
      <c r="GD300" s="1"/>
      <c r="GE300" s="1"/>
      <c r="GF300" s="1"/>
      <c r="GG300" s="1"/>
    </row>
    <row r="301" spans="1:189" s="4" customFormat="1">
      <c r="A301" s="1"/>
      <c r="B301" s="1"/>
      <c r="C301" s="1"/>
      <c r="D301" s="1"/>
      <c r="E301" s="1"/>
      <c r="F301" s="1"/>
      <c r="G301" s="1"/>
      <c r="H301" s="1"/>
      <c r="I301" s="3"/>
      <c r="J301" s="3"/>
      <c r="K301" s="3"/>
      <c r="L301" s="3"/>
      <c r="M301" s="3"/>
      <c r="N301" s="3"/>
      <c r="O301" s="3"/>
      <c r="P301" s="3"/>
      <c r="R301" s="1"/>
      <c r="S301" s="1"/>
      <c r="T301" s="5"/>
      <c r="U301" s="5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1"/>
      <c r="FZ301" s="1"/>
      <c r="GA301" s="1"/>
      <c r="GB301" s="1"/>
      <c r="GC301" s="1"/>
      <c r="GD301" s="1"/>
      <c r="GE301" s="1"/>
      <c r="GF301" s="1"/>
      <c r="GG301" s="1"/>
    </row>
    <row r="302" spans="1:189" s="4" customFormat="1">
      <c r="A302" s="1"/>
      <c r="B302" s="1"/>
      <c r="C302" s="1"/>
      <c r="D302" s="1"/>
      <c r="E302" s="1"/>
      <c r="F302" s="1"/>
      <c r="G302" s="1"/>
      <c r="H302" s="1"/>
      <c r="I302" s="3"/>
      <c r="J302" s="3"/>
      <c r="K302" s="3"/>
      <c r="L302" s="3"/>
      <c r="M302" s="3"/>
      <c r="N302" s="3"/>
      <c r="O302" s="3"/>
      <c r="P302" s="3"/>
      <c r="R302" s="1"/>
      <c r="S302" s="1"/>
      <c r="T302" s="5"/>
      <c r="U302" s="5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1"/>
      <c r="FZ302" s="1"/>
      <c r="GA302" s="1"/>
      <c r="GB302" s="1"/>
      <c r="GC302" s="1"/>
      <c r="GD302" s="1"/>
      <c r="GE302" s="1"/>
      <c r="GF302" s="1"/>
      <c r="GG302" s="1"/>
    </row>
    <row r="303" spans="1:189" s="4" customFormat="1">
      <c r="A303" s="1"/>
      <c r="B303" s="1"/>
      <c r="C303" s="1"/>
      <c r="D303" s="1"/>
      <c r="E303" s="1"/>
      <c r="F303" s="1"/>
      <c r="G303" s="1"/>
      <c r="H303" s="1"/>
      <c r="I303" s="3"/>
      <c r="J303" s="3"/>
      <c r="K303" s="3"/>
      <c r="L303" s="3"/>
      <c r="M303" s="3"/>
      <c r="N303" s="3"/>
      <c r="O303" s="3"/>
      <c r="P303" s="3"/>
      <c r="R303" s="1"/>
      <c r="S303" s="1"/>
      <c r="T303" s="5"/>
      <c r="U303" s="5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1"/>
      <c r="FZ303" s="1"/>
      <c r="GA303" s="1"/>
      <c r="GB303" s="1"/>
      <c r="GC303" s="1"/>
      <c r="GD303" s="1"/>
      <c r="GE303" s="1"/>
      <c r="GF303" s="1"/>
      <c r="GG303" s="1"/>
    </row>
    <row r="304" spans="1:189" s="4" customFormat="1">
      <c r="A304" s="1"/>
      <c r="B304" s="1"/>
      <c r="C304" s="1"/>
      <c r="D304" s="1"/>
      <c r="E304" s="1"/>
      <c r="F304" s="1"/>
      <c r="G304" s="1"/>
      <c r="H304" s="1"/>
      <c r="I304" s="3"/>
      <c r="J304" s="3"/>
      <c r="K304" s="3"/>
      <c r="L304" s="3"/>
      <c r="M304" s="3"/>
      <c r="N304" s="3"/>
      <c r="O304" s="3"/>
      <c r="P304" s="3"/>
      <c r="R304" s="1"/>
      <c r="S304" s="1"/>
      <c r="T304" s="5"/>
      <c r="U304" s="5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1"/>
      <c r="FZ304" s="1"/>
      <c r="GA304" s="1"/>
      <c r="GB304" s="1"/>
      <c r="GC304" s="1"/>
      <c r="GD304" s="1"/>
      <c r="GE304" s="1"/>
      <c r="GF304" s="1"/>
      <c r="GG304" s="1"/>
    </row>
    <row r="305" spans="1:189" s="4" customFormat="1">
      <c r="A305" s="1"/>
      <c r="B305" s="1"/>
      <c r="C305" s="1"/>
      <c r="D305" s="1"/>
      <c r="E305" s="1"/>
      <c r="F305" s="1"/>
      <c r="G305" s="1"/>
      <c r="H305" s="1"/>
      <c r="I305" s="3"/>
      <c r="J305" s="3"/>
      <c r="K305" s="3"/>
      <c r="L305" s="3"/>
      <c r="M305" s="3"/>
      <c r="N305" s="3"/>
      <c r="O305" s="3"/>
      <c r="P305" s="3"/>
      <c r="R305" s="1"/>
      <c r="S305" s="1"/>
      <c r="T305" s="5"/>
      <c r="U305" s="5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1"/>
      <c r="FZ305" s="1"/>
      <c r="GA305" s="1"/>
      <c r="GB305" s="1"/>
      <c r="GC305" s="1"/>
      <c r="GD305" s="1"/>
      <c r="GE305" s="1"/>
      <c r="GF305" s="1"/>
      <c r="GG305" s="1"/>
    </row>
    <row r="306" spans="1:189" s="4" customFormat="1">
      <c r="A306" s="1"/>
      <c r="B306" s="1"/>
      <c r="C306" s="1"/>
      <c r="D306" s="1"/>
      <c r="E306" s="1"/>
      <c r="F306" s="1"/>
      <c r="G306" s="1"/>
      <c r="H306" s="1"/>
      <c r="I306" s="3"/>
      <c r="J306" s="3"/>
      <c r="K306" s="3"/>
      <c r="L306" s="3"/>
      <c r="M306" s="3"/>
      <c r="N306" s="3"/>
      <c r="O306" s="3"/>
      <c r="P306" s="3"/>
      <c r="R306" s="1"/>
      <c r="S306" s="1"/>
      <c r="T306" s="5"/>
      <c r="U306" s="5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1"/>
      <c r="FZ306" s="1"/>
      <c r="GA306" s="1"/>
      <c r="GB306" s="1"/>
      <c r="GC306" s="1"/>
      <c r="GD306" s="1"/>
      <c r="GE306" s="1"/>
      <c r="GF306" s="1"/>
      <c r="GG306" s="1"/>
    </row>
    <row r="307" spans="1:189" s="4" customFormat="1">
      <c r="A307" s="1"/>
      <c r="B307" s="1"/>
      <c r="C307" s="1"/>
      <c r="D307" s="1"/>
      <c r="E307" s="1"/>
      <c r="F307" s="1"/>
      <c r="G307" s="1"/>
      <c r="H307" s="1"/>
      <c r="I307" s="3"/>
      <c r="J307" s="3"/>
      <c r="K307" s="3"/>
      <c r="L307" s="3"/>
      <c r="M307" s="3"/>
      <c r="N307" s="3"/>
      <c r="O307" s="3"/>
      <c r="P307" s="3"/>
      <c r="R307" s="1"/>
      <c r="S307" s="1"/>
      <c r="T307" s="5"/>
      <c r="U307" s="5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  <c r="FW307" s="1"/>
      <c r="FX307" s="1"/>
      <c r="FY307" s="1"/>
      <c r="FZ307" s="1"/>
      <c r="GA307" s="1"/>
      <c r="GB307" s="1"/>
      <c r="GC307" s="1"/>
      <c r="GD307" s="1"/>
      <c r="GE307" s="1"/>
      <c r="GF307" s="1"/>
      <c r="GG307" s="1"/>
    </row>
    <row r="308" spans="1:189" s="4" customFormat="1">
      <c r="A308" s="1"/>
      <c r="B308" s="1"/>
      <c r="C308" s="1"/>
      <c r="D308" s="1"/>
      <c r="E308" s="1"/>
      <c r="F308" s="1"/>
      <c r="G308" s="1"/>
      <c r="H308" s="1"/>
      <c r="I308" s="3"/>
      <c r="J308" s="3"/>
      <c r="K308" s="3"/>
      <c r="L308" s="3"/>
      <c r="M308" s="3"/>
      <c r="N308" s="3"/>
      <c r="O308" s="3"/>
      <c r="P308" s="3"/>
      <c r="R308" s="1"/>
      <c r="S308" s="1"/>
      <c r="T308" s="5"/>
      <c r="U308" s="5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1"/>
      <c r="FZ308" s="1"/>
      <c r="GA308" s="1"/>
      <c r="GB308" s="1"/>
      <c r="GC308" s="1"/>
      <c r="GD308" s="1"/>
      <c r="GE308" s="1"/>
      <c r="GF308" s="1"/>
      <c r="GG308" s="1"/>
    </row>
    <row r="309" spans="1:189" s="4" customFormat="1">
      <c r="A309" s="1"/>
      <c r="B309" s="1"/>
      <c r="C309" s="1"/>
      <c r="D309" s="1"/>
      <c r="E309" s="1"/>
      <c r="F309" s="1"/>
      <c r="G309" s="1"/>
      <c r="H309" s="1"/>
      <c r="I309" s="3"/>
      <c r="J309" s="3"/>
      <c r="K309" s="3"/>
      <c r="L309" s="3"/>
      <c r="M309" s="3"/>
      <c r="N309" s="3"/>
      <c r="O309" s="3"/>
      <c r="P309" s="3"/>
      <c r="R309" s="1"/>
      <c r="S309" s="1"/>
      <c r="T309" s="5"/>
      <c r="U309" s="5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1"/>
      <c r="FZ309" s="1"/>
      <c r="GA309" s="1"/>
      <c r="GB309" s="1"/>
      <c r="GC309" s="1"/>
      <c r="GD309" s="1"/>
      <c r="GE309" s="1"/>
      <c r="GF309" s="1"/>
      <c r="GG309" s="1"/>
    </row>
    <row r="310" spans="1:189" s="4" customFormat="1">
      <c r="A310" s="1"/>
      <c r="B310" s="1"/>
      <c r="C310" s="1"/>
      <c r="D310" s="1"/>
      <c r="E310" s="1"/>
      <c r="F310" s="1"/>
      <c r="G310" s="1"/>
      <c r="H310" s="1"/>
      <c r="I310" s="3"/>
      <c r="J310" s="3"/>
      <c r="K310" s="3"/>
      <c r="L310" s="3"/>
      <c r="M310" s="3"/>
      <c r="N310" s="3"/>
      <c r="O310" s="3"/>
      <c r="P310" s="3"/>
      <c r="R310" s="1"/>
      <c r="S310" s="1"/>
      <c r="T310" s="5"/>
      <c r="U310" s="5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1"/>
      <c r="FZ310" s="1"/>
      <c r="GA310" s="1"/>
      <c r="GB310" s="1"/>
      <c r="GC310" s="1"/>
      <c r="GD310" s="1"/>
      <c r="GE310" s="1"/>
      <c r="GF310" s="1"/>
      <c r="GG310" s="1"/>
    </row>
    <row r="311" spans="1:189" s="4" customFormat="1">
      <c r="A311" s="1"/>
      <c r="B311" s="1"/>
      <c r="C311" s="1"/>
      <c r="D311" s="1"/>
      <c r="E311" s="1"/>
      <c r="F311" s="1"/>
      <c r="G311" s="1"/>
      <c r="H311" s="1"/>
      <c r="I311" s="3"/>
      <c r="J311" s="3"/>
      <c r="K311" s="3"/>
      <c r="L311" s="3"/>
      <c r="M311" s="3"/>
      <c r="N311" s="3"/>
      <c r="O311" s="3"/>
      <c r="P311" s="3"/>
      <c r="R311" s="1"/>
      <c r="S311" s="1"/>
      <c r="T311" s="5"/>
      <c r="U311" s="5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  <c r="FZ311" s="1"/>
      <c r="GA311" s="1"/>
      <c r="GB311" s="1"/>
      <c r="GC311" s="1"/>
      <c r="GD311" s="1"/>
      <c r="GE311" s="1"/>
      <c r="GF311" s="1"/>
      <c r="GG311" s="1"/>
    </row>
    <row r="312" spans="1:189" s="4" customFormat="1">
      <c r="A312" s="1"/>
      <c r="B312" s="1"/>
      <c r="C312" s="1"/>
      <c r="D312" s="1"/>
      <c r="E312" s="1"/>
      <c r="F312" s="1"/>
      <c r="G312" s="1"/>
      <c r="H312" s="1"/>
      <c r="I312" s="3"/>
      <c r="J312" s="3"/>
      <c r="K312" s="3"/>
      <c r="L312" s="3"/>
      <c r="M312" s="3"/>
      <c r="N312" s="3"/>
      <c r="O312" s="3"/>
      <c r="P312" s="3"/>
      <c r="R312" s="1"/>
      <c r="S312" s="1"/>
      <c r="T312" s="5"/>
      <c r="U312" s="5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1"/>
      <c r="FZ312" s="1"/>
      <c r="GA312" s="1"/>
      <c r="GB312" s="1"/>
      <c r="GC312" s="1"/>
      <c r="GD312" s="1"/>
      <c r="GE312" s="1"/>
      <c r="GF312" s="1"/>
      <c r="GG312" s="1"/>
    </row>
    <row r="313" spans="1:189" s="4" customFormat="1">
      <c r="A313" s="1"/>
      <c r="B313" s="68"/>
      <c r="C313" s="1"/>
      <c r="D313" s="1"/>
      <c r="E313" s="1"/>
      <c r="F313" s="1"/>
      <c r="G313" s="1"/>
      <c r="H313" s="1"/>
      <c r="I313" s="69"/>
      <c r="J313" s="69"/>
      <c r="K313" s="69"/>
      <c r="L313" s="69"/>
      <c r="M313" s="69"/>
      <c r="N313" s="69"/>
      <c r="O313" s="69"/>
      <c r="P313" s="69"/>
      <c r="R313" s="1"/>
      <c r="S313" s="1"/>
      <c r="T313" s="5"/>
      <c r="U313" s="5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  <c r="FW313" s="1"/>
      <c r="FX313" s="1"/>
      <c r="FY313" s="1"/>
      <c r="FZ313" s="1"/>
      <c r="GA313" s="1"/>
      <c r="GB313" s="1"/>
      <c r="GC313" s="1"/>
      <c r="GD313" s="1"/>
      <c r="GE313" s="1"/>
      <c r="GF313" s="1"/>
      <c r="GG313" s="1"/>
    </row>
    <row r="314" spans="1:189" s="4" customFormat="1">
      <c r="A314" s="1"/>
      <c r="B314" s="68"/>
      <c r="C314" s="1"/>
      <c r="D314" s="1"/>
      <c r="E314" s="1"/>
      <c r="F314" s="1"/>
      <c r="G314" s="1"/>
      <c r="H314" s="1"/>
      <c r="I314" s="69"/>
      <c r="J314" s="69"/>
      <c r="K314" s="69"/>
      <c r="L314" s="69"/>
      <c r="M314" s="69"/>
      <c r="N314" s="69"/>
      <c r="O314" s="69"/>
      <c r="P314" s="69"/>
      <c r="R314" s="1"/>
      <c r="S314" s="1"/>
      <c r="T314" s="5"/>
      <c r="U314" s="5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  <c r="FL314" s="1"/>
      <c r="FM314" s="1"/>
      <c r="FN314" s="1"/>
      <c r="FO314" s="1"/>
      <c r="FP314" s="1"/>
      <c r="FQ314" s="1"/>
      <c r="FR314" s="1"/>
      <c r="FS314" s="1"/>
      <c r="FT314" s="1"/>
      <c r="FU314" s="1"/>
      <c r="FV314" s="1"/>
      <c r="FW314" s="1"/>
      <c r="FX314" s="1"/>
      <c r="FY314" s="1"/>
      <c r="FZ314" s="1"/>
      <c r="GA314" s="1"/>
      <c r="GB314" s="1"/>
      <c r="GC314" s="1"/>
      <c r="GD314" s="1"/>
      <c r="GE314" s="1"/>
      <c r="GF314" s="1"/>
      <c r="GG314" s="1"/>
    </row>
    <row r="315" spans="1:189" s="4" customFormat="1">
      <c r="A315" s="1"/>
      <c r="B315" s="68"/>
      <c r="C315" s="1"/>
      <c r="D315" s="1"/>
      <c r="E315" s="1"/>
      <c r="F315" s="1"/>
      <c r="G315" s="1"/>
      <c r="H315" s="1"/>
      <c r="I315" s="69"/>
      <c r="J315" s="69"/>
      <c r="K315" s="69"/>
      <c r="L315" s="69"/>
      <c r="M315" s="69"/>
      <c r="N315" s="69"/>
      <c r="O315" s="69"/>
      <c r="P315" s="69"/>
      <c r="R315" s="1"/>
      <c r="S315" s="1"/>
      <c r="T315" s="5"/>
      <c r="U315" s="5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  <c r="FJ315" s="1"/>
      <c r="FK315" s="1"/>
      <c r="FL315" s="1"/>
      <c r="FM315" s="1"/>
      <c r="FN315" s="1"/>
      <c r="FO315" s="1"/>
      <c r="FP315" s="1"/>
      <c r="FQ315" s="1"/>
      <c r="FR315" s="1"/>
      <c r="FS315" s="1"/>
      <c r="FT315" s="1"/>
      <c r="FU315" s="1"/>
      <c r="FV315" s="1"/>
      <c r="FW315" s="1"/>
      <c r="FX315" s="1"/>
      <c r="FY315" s="1"/>
      <c r="FZ315" s="1"/>
      <c r="GA315" s="1"/>
      <c r="GB315" s="1"/>
      <c r="GC315" s="1"/>
      <c r="GD315" s="1"/>
      <c r="GE315" s="1"/>
      <c r="GF315" s="1"/>
      <c r="GG315" s="1"/>
    </row>
    <row r="316" spans="1:189" s="4" customFormat="1">
      <c r="A316" s="1"/>
      <c r="B316" s="68"/>
      <c r="C316" s="1"/>
      <c r="D316" s="1"/>
      <c r="E316" s="1"/>
      <c r="F316" s="1"/>
      <c r="G316" s="1"/>
      <c r="H316" s="1"/>
      <c r="I316" s="69"/>
      <c r="J316" s="69"/>
      <c r="K316" s="69"/>
      <c r="L316" s="69"/>
      <c r="M316" s="69"/>
      <c r="N316" s="69"/>
      <c r="O316" s="69"/>
      <c r="P316" s="69"/>
      <c r="R316" s="1"/>
      <c r="S316" s="1"/>
      <c r="T316" s="5"/>
      <c r="U316" s="5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1"/>
      <c r="FZ316" s="1"/>
      <c r="GA316" s="1"/>
      <c r="GB316" s="1"/>
      <c r="GC316" s="1"/>
      <c r="GD316" s="1"/>
      <c r="GE316" s="1"/>
      <c r="GF316" s="1"/>
      <c r="GG316" s="1"/>
    </row>
    <row r="317" spans="1:189" s="4" customFormat="1">
      <c r="A317" s="1"/>
      <c r="B317" s="68"/>
      <c r="C317" s="1"/>
      <c r="D317" s="1"/>
      <c r="E317" s="1"/>
      <c r="F317" s="1"/>
      <c r="G317" s="1"/>
      <c r="H317" s="1"/>
      <c r="I317" s="69"/>
      <c r="J317" s="69"/>
      <c r="K317" s="69"/>
      <c r="L317" s="69"/>
      <c r="M317" s="69"/>
      <c r="N317" s="69"/>
      <c r="O317" s="69"/>
      <c r="P317" s="69"/>
      <c r="R317" s="1"/>
      <c r="S317" s="1"/>
      <c r="T317" s="5"/>
      <c r="U317" s="5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  <c r="FJ317" s="1"/>
      <c r="FK317" s="1"/>
      <c r="FL317" s="1"/>
      <c r="FM317" s="1"/>
      <c r="FN317" s="1"/>
      <c r="FO317" s="1"/>
      <c r="FP317" s="1"/>
      <c r="FQ317" s="1"/>
      <c r="FR317" s="1"/>
      <c r="FS317" s="1"/>
      <c r="FT317" s="1"/>
      <c r="FU317" s="1"/>
      <c r="FV317" s="1"/>
      <c r="FW317" s="1"/>
      <c r="FX317" s="1"/>
      <c r="FY317" s="1"/>
      <c r="FZ317" s="1"/>
      <c r="GA317" s="1"/>
      <c r="GB317" s="1"/>
      <c r="GC317" s="1"/>
      <c r="GD317" s="1"/>
      <c r="GE317" s="1"/>
      <c r="GF317" s="1"/>
      <c r="GG317" s="1"/>
    </row>
    <row r="318" spans="1:189" s="4" customFormat="1">
      <c r="A318" s="1"/>
      <c r="B318" s="68"/>
      <c r="C318" s="1"/>
      <c r="D318" s="1"/>
      <c r="E318" s="1"/>
      <c r="F318" s="1"/>
      <c r="G318" s="1"/>
      <c r="H318" s="1"/>
      <c r="I318" s="69"/>
      <c r="J318" s="69"/>
      <c r="K318" s="69"/>
      <c r="L318" s="69"/>
      <c r="M318" s="69"/>
      <c r="N318" s="69"/>
      <c r="O318" s="69"/>
      <c r="P318" s="69"/>
      <c r="R318" s="1"/>
      <c r="S318" s="1"/>
      <c r="T318" s="5"/>
      <c r="U318" s="5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  <c r="FI318" s="1"/>
      <c r="FJ318" s="1"/>
      <c r="FK318" s="1"/>
      <c r="FL318" s="1"/>
      <c r="FM318" s="1"/>
      <c r="FN318" s="1"/>
      <c r="FO318" s="1"/>
      <c r="FP318" s="1"/>
      <c r="FQ318" s="1"/>
      <c r="FR318" s="1"/>
      <c r="FS318" s="1"/>
      <c r="FT318" s="1"/>
      <c r="FU318" s="1"/>
      <c r="FV318" s="1"/>
      <c r="FW318" s="1"/>
      <c r="FX318" s="1"/>
      <c r="FY318" s="1"/>
      <c r="FZ318" s="1"/>
      <c r="GA318" s="1"/>
      <c r="GB318" s="1"/>
      <c r="GC318" s="1"/>
      <c r="GD318" s="1"/>
      <c r="GE318" s="1"/>
      <c r="GF318" s="1"/>
      <c r="GG318" s="1"/>
    </row>
    <row r="319" spans="1:189" s="4" customFormat="1">
      <c r="A319" s="1"/>
      <c r="B319" s="68"/>
      <c r="C319" s="1"/>
      <c r="D319" s="1"/>
      <c r="E319" s="1"/>
      <c r="F319" s="1"/>
      <c r="G319" s="1"/>
      <c r="H319" s="1"/>
      <c r="I319" s="69"/>
      <c r="J319" s="69"/>
      <c r="K319" s="69"/>
      <c r="L319" s="69"/>
      <c r="M319" s="69"/>
      <c r="N319" s="69"/>
      <c r="O319" s="69"/>
      <c r="P319" s="69"/>
      <c r="R319" s="1"/>
      <c r="S319" s="1"/>
      <c r="T319" s="5"/>
      <c r="U319" s="5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  <c r="FI319" s="1"/>
      <c r="FJ319" s="1"/>
      <c r="FK319" s="1"/>
      <c r="FL319" s="1"/>
      <c r="FM319" s="1"/>
      <c r="FN319" s="1"/>
      <c r="FO319" s="1"/>
      <c r="FP319" s="1"/>
      <c r="FQ319" s="1"/>
      <c r="FR319" s="1"/>
      <c r="FS319" s="1"/>
      <c r="FT319" s="1"/>
      <c r="FU319" s="1"/>
      <c r="FV319" s="1"/>
      <c r="FW319" s="1"/>
      <c r="FX319" s="1"/>
      <c r="FY319" s="1"/>
      <c r="FZ319" s="1"/>
      <c r="GA319" s="1"/>
      <c r="GB319" s="1"/>
      <c r="GC319" s="1"/>
      <c r="GD319" s="1"/>
      <c r="GE319" s="1"/>
      <c r="GF319" s="1"/>
      <c r="GG319" s="1"/>
    </row>
    <row r="320" spans="1:189" s="4" customFormat="1">
      <c r="A320" s="1"/>
      <c r="B320" s="68"/>
      <c r="C320" s="1"/>
      <c r="D320" s="1"/>
      <c r="E320" s="1"/>
      <c r="F320" s="1"/>
      <c r="G320" s="1"/>
      <c r="H320" s="1"/>
      <c r="I320" s="69"/>
      <c r="J320" s="69"/>
      <c r="K320" s="69"/>
      <c r="L320" s="69"/>
      <c r="M320" s="69"/>
      <c r="N320" s="69"/>
      <c r="O320" s="69"/>
      <c r="P320" s="69"/>
      <c r="R320" s="1"/>
      <c r="S320" s="1"/>
      <c r="T320" s="5"/>
      <c r="U320" s="5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  <c r="FH320" s="1"/>
      <c r="FI320" s="1"/>
      <c r="FJ320" s="1"/>
      <c r="FK320" s="1"/>
      <c r="FL320" s="1"/>
      <c r="FM320" s="1"/>
      <c r="FN320" s="1"/>
      <c r="FO320" s="1"/>
      <c r="FP320" s="1"/>
      <c r="FQ320" s="1"/>
      <c r="FR320" s="1"/>
      <c r="FS320" s="1"/>
      <c r="FT320" s="1"/>
      <c r="FU320" s="1"/>
      <c r="FV320" s="1"/>
      <c r="FW320" s="1"/>
      <c r="FX320" s="1"/>
      <c r="FY320" s="1"/>
      <c r="FZ320" s="1"/>
      <c r="GA320" s="1"/>
      <c r="GB320" s="1"/>
      <c r="GC320" s="1"/>
      <c r="GD320" s="1"/>
      <c r="GE320" s="1"/>
      <c r="GF320" s="1"/>
      <c r="GG320" s="1"/>
    </row>
    <row r="321" spans="1:189" s="4" customFormat="1">
      <c r="A321" s="1"/>
      <c r="B321" s="68"/>
      <c r="C321" s="1"/>
      <c r="D321" s="1"/>
      <c r="E321" s="1"/>
      <c r="F321" s="1"/>
      <c r="G321" s="1"/>
      <c r="H321" s="1"/>
      <c r="I321" s="69"/>
      <c r="J321" s="69"/>
      <c r="K321" s="69"/>
      <c r="L321" s="69"/>
      <c r="M321" s="69"/>
      <c r="N321" s="69"/>
      <c r="O321" s="69"/>
      <c r="P321" s="69"/>
      <c r="R321" s="1"/>
      <c r="S321" s="1"/>
      <c r="T321" s="5"/>
      <c r="U321" s="5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  <c r="FE321" s="1"/>
      <c r="FF321" s="1"/>
      <c r="FG321" s="1"/>
      <c r="FH321" s="1"/>
      <c r="FI321" s="1"/>
      <c r="FJ321" s="1"/>
      <c r="FK321" s="1"/>
      <c r="FL321" s="1"/>
      <c r="FM321" s="1"/>
      <c r="FN321" s="1"/>
      <c r="FO321" s="1"/>
      <c r="FP321" s="1"/>
      <c r="FQ321" s="1"/>
      <c r="FR321" s="1"/>
      <c r="FS321" s="1"/>
      <c r="FT321" s="1"/>
      <c r="FU321" s="1"/>
      <c r="FV321" s="1"/>
      <c r="FW321" s="1"/>
      <c r="FX321" s="1"/>
      <c r="FY321" s="1"/>
      <c r="FZ321" s="1"/>
      <c r="GA321" s="1"/>
      <c r="GB321" s="1"/>
      <c r="GC321" s="1"/>
      <c r="GD321" s="1"/>
      <c r="GE321" s="1"/>
      <c r="GF321" s="1"/>
      <c r="GG321" s="1"/>
    </row>
    <row r="322" spans="1:189" s="4" customFormat="1">
      <c r="A322" s="1"/>
      <c r="B322" s="68"/>
      <c r="C322" s="1"/>
      <c r="D322" s="1"/>
      <c r="E322" s="1"/>
      <c r="F322" s="1"/>
      <c r="G322" s="1"/>
      <c r="H322" s="1"/>
      <c r="I322" s="69"/>
      <c r="J322" s="69"/>
      <c r="K322" s="69"/>
      <c r="L322" s="69"/>
      <c r="M322" s="69"/>
      <c r="N322" s="69"/>
      <c r="O322" s="69"/>
      <c r="P322" s="69"/>
      <c r="R322" s="1"/>
      <c r="S322" s="1"/>
      <c r="T322" s="5"/>
      <c r="U322" s="5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  <c r="FE322" s="1"/>
      <c r="FF322" s="1"/>
      <c r="FG322" s="1"/>
      <c r="FH322" s="1"/>
      <c r="FI322" s="1"/>
      <c r="FJ322" s="1"/>
      <c r="FK322" s="1"/>
      <c r="FL322" s="1"/>
      <c r="FM322" s="1"/>
      <c r="FN322" s="1"/>
      <c r="FO322" s="1"/>
      <c r="FP322" s="1"/>
      <c r="FQ322" s="1"/>
      <c r="FR322" s="1"/>
      <c r="FS322" s="1"/>
      <c r="FT322" s="1"/>
      <c r="FU322" s="1"/>
      <c r="FV322" s="1"/>
      <c r="FW322" s="1"/>
      <c r="FX322" s="1"/>
      <c r="FY322" s="1"/>
      <c r="FZ322" s="1"/>
      <c r="GA322" s="1"/>
      <c r="GB322" s="1"/>
      <c r="GC322" s="1"/>
      <c r="GD322" s="1"/>
      <c r="GE322" s="1"/>
      <c r="GF322" s="1"/>
      <c r="GG322" s="1"/>
    </row>
    <row r="323" spans="1:189" s="4" customFormat="1">
      <c r="A323" s="1"/>
      <c r="B323" s="68"/>
      <c r="C323" s="1"/>
      <c r="D323" s="1"/>
      <c r="E323" s="1"/>
      <c r="F323" s="1"/>
      <c r="G323" s="1"/>
      <c r="H323" s="1"/>
      <c r="I323" s="69"/>
      <c r="J323" s="69"/>
      <c r="K323" s="69"/>
      <c r="L323" s="69"/>
      <c r="M323" s="69"/>
      <c r="N323" s="69"/>
      <c r="O323" s="69"/>
      <c r="P323" s="69"/>
      <c r="R323" s="1"/>
      <c r="S323" s="1"/>
      <c r="T323" s="5"/>
      <c r="U323" s="5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  <c r="FH323" s="1"/>
      <c r="FI323" s="1"/>
      <c r="FJ323" s="1"/>
      <c r="FK323" s="1"/>
      <c r="FL323" s="1"/>
      <c r="FM323" s="1"/>
      <c r="FN323" s="1"/>
      <c r="FO323" s="1"/>
      <c r="FP323" s="1"/>
      <c r="FQ323" s="1"/>
      <c r="FR323" s="1"/>
      <c r="FS323" s="1"/>
      <c r="FT323" s="1"/>
      <c r="FU323" s="1"/>
      <c r="FV323" s="1"/>
      <c r="FW323" s="1"/>
      <c r="FX323" s="1"/>
      <c r="FY323" s="1"/>
      <c r="FZ323" s="1"/>
      <c r="GA323" s="1"/>
      <c r="GB323" s="1"/>
      <c r="GC323" s="1"/>
      <c r="GD323" s="1"/>
      <c r="GE323" s="1"/>
      <c r="GF323" s="1"/>
      <c r="GG323" s="1"/>
    </row>
    <row r="324" spans="1:189" s="4" customFormat="1">
      <c r="A324" s="1"/>
      <c r="B324" s="68"/>
      <c r="C324" s="1"/>
      <c r="D324" s="1"/>
      <c r="E324" s="1"/>
      <c r="F324" s="1"/>
      <c r="G324" s="1"/>
      <c r="H324" s="1"/>
      <c r="I324" s="69"/>
      <c r="J324" s="69"/>
      <c r="K324" s="69"/>
      <c r="L324" s="69"/>
      <c r="M324" s="69"/>
      <c r="N324" s="69"/>
      <c r="O324" s="69"/>
      <c r="P324" s="69"/>
      <c r="R324" s="1"/>
      <c r="S324" s="1"/>
      <c r="T324" s="5"/>
      <c r="U324" s="5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  <c r="FJ324" s="1"/>
      <c r="FK324" s="1"/>
      <c r="FL324" s="1"/>
      <c r="FM324" s="1"/>
      <c r="FN324" s="1"/>
      <c r="FO324" s="1"/>
      <c r="FP324" s="1"/>
      <c r="FQ324" s="1"/>
      <c r="FR324" s="1"/>
      <c r="FS324" s="1"/>
      <c r="FT324" s="1"/>
      <c r="FU324" s="1"/>
      <c r="FV324" s="1"/>
      <c r="FW324" s="1"/>
      <c r="FX324" s="1"/>
      <c r="FY324" s="1"/>
      <c r="FZ324" s="1"/>
      <c r="GA324" s="1"/>
      <c r="GB324" s="1"/>
      <c r="GC324" s="1"/>
      <c r="GD324" s="1"/>
      <c r="GE324" s="1"/>
      <c r="GF324" s="1"/>
      <c r="GG324" s="1"/>
    </row>
    <row r="325" spans="1:189" s="4" customFormat="1">
      <c r="A325" s="1"/>
      <c r="B325" s="68"/>
      <c r="C325" s="1"/>
      <c r="D325" s="1"/>
      <c r="E325" s="1"/>
      <c r="F325" s="1"/>
      <c r="G325" s="1"/>
      <c r="H325" s="1"/>
      <c r="I325" s="69"/>
      <c r="J325" s="69"/>
      <c r="K325" s="69"/>
      <c r="L325" s="69"/>
      <c r="M325" s="69"/>
      <c r="N325" s="69"/>
      <c r="O325" s="69"/>
      <c r="P325" s="69"/>
      <c r="R325" s="1"/>
      <c r="S325" s="1"/>
      <c r="T325" s="5"/>
      <c r="U325" s="5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  <c r="FJ325" s="1"/>
      <c r="FK325" s="1"/>
      <c r="FL325" s="1"/>
      <c r="FM325" s="1"/>
      <c r="FN325" s="1"/>
      <c r="FO325" s="1"/>
      <c r="FP325" s="1"/>
      <c r="FQ325" s="1"/>
      <c r="FR325" s="1"/>
      <c r="FS325" s="1"/>
      <c r="FT325" s="1"/>
      <c r="FU325" s="1"/>
      <c r="FV325" s="1"/>
      <c r="FW325" s="1"/>
      <c r="FX325" s="1"/>
      <c r="FY325" s="1"/>
      <c r="FZ325" s="1"/>
      <c r="GA325" s="1"/>
      <c r="GB325" s="1"/>
      <c r="GC325" s="1"/>
      <c r="GD325" s="1"/>
      <c r="GE325" s="1"/>
      <c r="GF325" s="1"/>
      <c r="GG325" s="1"/>
    </row>
    <row r="326" spans="1:189" s="4" customFormat="1">
      <c r="A326" s="1"/>
      <c r="B326" s="68"/>
      <c r="C326" s="1"/>
      <c r="D326" s="1"/>
      <c r="E326" s="1"/>
      <c r="F326" s="1"/>
      <c r="G326" s="1"/>
      <c r="H326" s="1"/>
      <c r="I326" s="69"/>
      <c r="J326" s="69"/>
      <c r="K326" s="69"/>
      <c r="L326" s="69"/>
      <c r="M326" s="69"/>
      <c r="N326" s="69"/>
      <c r="O326" s="69"/>
      <c r="P326" s="69"/>
      <c r="R326" s="1"/>
      <c r="S326" s="1"/>
      <c r="T326" s="5"/>
      <c r="U326" s="5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  <c r="FH326" s="1"/>
      <c r="FI326" s="1"/>
      <c r="FJ326" s="1"/>
      <c r="FK326" s="1"/>
      <c r="FL326" s="1"/>
      <c r="FM326" s="1"/>
      <c r="FN326" s="1"/>
      <c r="FO326" s="1"/>
      <c r="FP326" s="1"/>
      <c r="FQ326" s="1"/>
      <c r="FR326" s="1"/>
      <c r="FS326" s="1"/>
      <c r="FT326" s="1"/>
      <c r="FU326" s="1"/>
      <c r="FV326" s="1"/>
      <c r="FW326" s="1"/>
      <c r="FX326" s="1"/>
      <c r="FY326" s="1"/>
      <c r="FZ326" s="1"/>
      <c r="GA326" s="1"/>
      <c r="GB326" s="1"/>
      <c r="GC326" s="1"/>
      <c r="GD326" s="1"/>
      <c r="GE326" s="1"/>
      <c r="GF326" s="1"/>
      <c r="GG326" s="1"/>
    </row>
    <row r="327" spans="1:189" s="4" customFormat="1">
      <c r="A327" s="1"/>
      <c r="B327" s="68"/>
      <c r="C327" s="1"/>
      <c r="D327" s="1"/>
      <c r="E327" s="1"/>
      <c r="F327" s="1"/>
      <c r="G327" s="1"/>
      <c r="H327" s="1"/>
      <c r="I327" s="69"/>
      <c r="J327" s="69"/>
      <c r="K327" s="69"/>
      <c r="L327" s="69"/>
      <c r="M327" s="69"/>
      <c r="N327" s="69"/>
      <c r="O327" s="69"/>
      <c r="P327" s="69"/>
      <c r="R327" s="1"/>
      <c r="S327" s="1"/>
      <c r="T327" s="5"/>
      <c r="U327" s="5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  <c r="FE327" s="1"/>
      <c r="FF327" s="1"/>
      <c r="FG327" s="1"/>
      <c r="FH327" s="1"/>
      <c r="FI327" s="1"/>
      <c r="FJ327" s="1"/>
      <c r="FK327" s="1"/>
      <c r="FL327" s="1"/>
      <c r="FM327" s="1"/>
      <c r="FN327" s="1"/>
      <c r="FO327" s="1"/>
      <c r="FP327" s="1"/>
      <c r="FQ327" s="1"/>
      <c r="FR327" s="1"/>
      <c r="FS327" s="1"/>
      <c r="FT327" s="1"/>
      <c r="FU327" s="1"/>
      <c r="FV327" s="1"/>
      <c r="FW327" s="1"/>
      <c r="FX327" s="1"/>
      <c r="FY327" s="1"/>
      <c r="FZ327" s="1"/>
      <c r="GA327" s="1"/>
      <c r="GB327" s="1"/>
      <c r="GC327" s="1"/>
      <c r="GD327" s="1"/>
      <c r="GE327" s="1"/>
      <c r="GF327" s="1"/>
      <c r="GG327" s="1"/>
    </row>
    <row r="328" spans="1:189" s="4" customFormat="1">
      <c r="A328" s="1"/>
      <c r="B328" s="68"/>
      <c r="C328" s="1"/>
      <c r="D328" s="1"/>
      <c r="E328" s="1"/>
      <c r="F328" s="1"/>
      <c r="G328" s="1"/>
      <c r="H328" s="1"/>
      <c r="I328" s="69"/>
      <c r="J328" s="69"/>
      <c r="K328" s="69"/>
      <c r="L328" s="69"/>
      <c r="M328" s="69"/>
      <c r="N328" s="69"/>
      <c r="O328" s="69"/>
      <c r="P328" s="69"/>
      <c r="R328" s="1"/>
      <c r="S328" s="1"/>
      <c r="T328" s="5"/>
      <c r="U328" s="5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  <c r="FI328" s="1"/>
      <c r="FJ328" s="1"/>
      <c r="FK328" s="1"/>
      <c r="FL328" s="1"/>
      <c r="FM328" s="1"/>
      <c r="FN328" s="1"/>
      <c r="FO328" s="1"/>
      <c r="FP328" s="1"/>
      <c r="FQ328" s="1"/>
      <c r="FR328" s="1"/>
      <c r="FS328" s="1"/>
      <c r="FT328" s="1"/>
      <c r="FU328" s="1"/>
      <c r="FV328" s="1"/>
      <c r="FW328" s="1"/>
      <c r="FX328" s="1"/>
      <c r="FY328" s="1"/>
      <c r="FZ328" s="1"/>
      <c r="GA328" s="1"/>
      <c r="GB328" s="1"/>
      <c r="GC328" s="1"/>
      <c r="GD328" s="1"/>
      <c r="GE328" s="1"/>
      <c r="GF328" s="1"/>
      <c r="GG328" s="1"/>
    </row>
    <row r="329" spans="1:189" s="4" customFormat="1">
      <c r="A329" s="1"/>
      <c r="B329" s="68"/>
      <c r="C329" s="1"/>
      <c r="D329" s="1"/>
      <c r="E329" s="1"/>
      <c r="F329" s="1"/>
      <c r="G329" s="1"/>
      <c r="H329" s="1"/>
      <c r="I329" s="69"/>
      <c r="J329" s="69"/>
      <c r="K329" s="69"/>
      <c r="L329" s="69"/>
      <c r="M329" s="69"/>
      <c r="N329" s="69"/>
      <c r="O329" s="69"/>
      <c r="P329" s="69"/>
      <c r="R329" s="1"/>
      <c r="S329" s="1"/>
      <c r="T329" s="5"/>
      <c r="U329" s="5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  <c r="FI329" s="1"/>
      <c r="FJ329" s="1"/>
      <c r="FK329" s="1"/>
      <c r="FL329" s="1"/>
      <c r="FM329" s="1"/>
      <c r="FN329" s="1"/>
      <c r="FO329" s="1"/>
      <c r="FP329" s="1"/>
      <c r="FQ329" s="1"/>
      <c r="FR329" s="1"/>
      <c r="FS329" s="1"/>
      <c r="FT329" s="1"/>
      <c r="FU329" s="1"/>
      <c r="FV329" s="1"/>
      <c r="FW329" s="1"/>
      <c r="FX329" s="1"/>
      <c r="FY329" s="1"/>
      <c r="FZ329" s="1"/>
      <c r="GA329" s="1"/>
      <c r="GB329" s="1"/>
      <c r="GC329" s="1"/>
      <c r="GD329" s="1"/>
      <c r="GE329" s="1"/>
      <c r="GF329" s="1"/>
      <c r="GG329" s="1"/>
    </row>
    <row r="330" spans="1:189" s="4" customFormat="1">
      <c r="A330" s="1"/>
      <c r="B330" s="68"/>
      <c r="C330" s="1"/>
      <c r="D330" s="1"/>
      <c r="E330" s="1"/>
      <c r="F330" s="1"/>
      <c r="G330" s="1"/>
      <c r="H330" s="1"/>
      <c r="I330" s="69"/>
      <c r="J330" s="69"/>
      <c r="K330" s="69"/>
      <c r="L330" s="69"/>
      <c r="M330" s="69"/>
      <c r="N330" s="69"/>
      <c r="O330" s="69"/>
      <c r="P330" s="69"/>
      <c r="R330" s="1"/>
      <c r="S330" s="1"/>
      <c r="T330" s="5"/>
      <c r="U330" s="5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  <c r="FE330" s="1"/>
      <c r="FF330" s="1"/>
      <c r="FG330" s="1"/>
      <c r="FH330" s="1"/>
      <c r="FI330" s="1"/>
      <c r="FJ330" s="1"/>
      <c r="FK330" s="1"/>
      <c r="FL330" s="1"/>
      <c r="FM330" s="1"/>
      <c r="FN330" s="1"/>
      <c r="FO330" s="1"/>
      <c r="FP330" s="1"/>
      <c r="FQ330" s="1"/>
      <c r="FR330" s="1"/>
      <c r="FS330" s="1"/>
      <c r="FT330" s="1"/>
      <c r="FU330" s="1"/>
      <c r="FV330" s="1"/>
      <c r="FW330" s="1"/>
      <c r="FX330" s="1"/>
      <c r="FY330" s="1"/>
      <c r="FZ330" s="1"/>
      <c r="GA330" s="1"/>
      <c r="GB330" s="1"/>
      <c r="GC330" s="1"/>
      <c r="GD330" s="1"/>
      <c r="GE330" s="1"/>
      <c r="GF330" s="1"/>
      <c r="GG330" s="1"/>
    </row>
    <row r="331" spans="1:189" s="4" customFormat="1">
      <c r="A331" s="1"/>
      <c r="B331" s="68"/>
      <c r="C331" s="1"/>
      <c r="D331" s="1"/>
      <c r="E331" s="1"/>
      <c r="F331" s="1"/>
      <c r="G331" s="1"/>
      <c r="H331" s="1"/>
      <c r="I331" s="69"/>
      <c r="J331" s="69"/>
      <c r="K331" s="69"/>
      <c r="L331" s="69"/>
      <c r="M331" s="69"/>
      <c r="N331" s="69"/>
      <c r="O331" s="69"/>
      <c r="P331" s="69"/>
      <c r="R331" s="1"/>
      <c r="S331" s="1"/>
      <c r="T331" s="5"/>
      <c r="U331" s="5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  <c r="FE331" s="1"/>
      <c r="FF331" s="1"/>
      <c r="FG331" s="1"/>
      <c r="FH331" s="1"/>
      <c r="FI331" s="1"/>
      <c r="FJ331" s="1"/>
      <c r="FK331" s="1"/>
      <c r="FL331" s="1"/>
      <c r="FM331" s="1"/>
      <c r="FN331" s="1"/>
      <c r="FO331" s="1"/>
      <c r="FP331" s="1"/>
      <c r="FQ331" s="1"/>
      <c r="FR331" s="1"/>
      <c r="FS331" s="1"/>
      <c r="FT331" s="1"/>
      <c r="FU331" s="1"/>
      <c r="FV331" s="1"/>
      <c r="FW331" s="1"/>
      <c r="FX331" s="1"/>
      <c r="FY331" s="1"/>
      <c r="FZ331" s="1"/>
      <c r="GA331" s="1"/>
      <c r="GB331" s="1"/>
      <c r="GC331" s="1"/>
      <c r="GD331" s="1"/>
      <c r="GE331" s="1"/>
      <c r="GF331" s="1"/>
      <c r="GG331" s="1"/>
    </row>
    <row r="332" spans="1:189" s="4" customFormat="1">
      <c r="A332" s="1"/>
      <c r="B332" s="68"/>
      <c r="C332" s="1"/>
      <c r="D332" s="1"/>
      <c r="E332" s="1"/>
      <c r="F332" s="1"/>
      <c r="G332" s="1"/>
      <c r="H332" s="1"/>
      <c r="I332" s="69"/>
      <c r="J332" s="69"/>
      <c r="K332" s="69"/>
      <c r="L332" s="69"/>
      <c r="M332" s="69"/>
      <c r="N332" s="69"/>
      <c r="O332" s="69"/>
      <c r="P332" s="69"/>
      <c r="R332" s="1"/>
      <c r="S332" s="1"/>
      <c r="T332" s="5"/>
      <c r="U332" s="5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  <c r="FF332" s="1"/>
      <c r="FG332" s="1"/>
      <c r="FH332" s="1"/>
      <c r="FI332" s="1"/>
      <c r="FJ332" s="1"/>
      <c r="FK332" s="1"/>
      <c r="FL332" s="1"/>
      <c r="FM332" s="1"/>
      <c r="FN332" s="1"/>
      <c r="FO332" s="1"/>
      <c r="FP332" s="1"/>
      <c r="FQ332" s="1"/>
      <c r="FR332" s="1"/>
      <c r="FS332" s="1"/>
      <c r="FT332" s="1"/>
      <c r="FU332" s="1"/>
      <c r="FV332" s="1"/>
      <c r="FW332" s="1"/>
      <c r="FX332" s="1"/>
      <c r="FY332" s="1"/>
      <c r="FZ332" s="1"/>
      <c r="GA332" s="1"/>
      <c r="GB332" s="1"/>
      <c r="GC332" s="1"/>
      <c r="GD332" s="1"/>
      <c r="GE332" s="1"/>
      <c r="GF332" s="1"/>
      <c r="GG332" s="1"/>
    </row>
    <row r="333" spans="1:189" s="4" customFormat="1">
      <c r="A333" s="1"/>
      <c r="B333" s="68"/>
      <c r="C333" s="1"/>
      <c r="D333" s="1"/>
      <c r="E333" s="1"/>
      <c r="F333" s="1"/>
      <c r="G333" s="1"/>
      <c r="H333" s="1"/>
      <c r="I333" s="69"/>
      <c r="J333" s="69"/>
      <c r="K333" s="69"/>
      <c r="L333" s="69"/>
      <c r="M333" s="69"/>
      <c r="N333" s="69"/>
      <c r="O333" s="69"/>
      <c r="P333" s="69"/>
      <c r="R333" s="1"/>
      <c r="S333" s="1"/>
      <c r="T333" s="5"/>
      <c r="U333" s="5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  <c r="FE333" s="1"/>
      <c r="FF333" s="1"/>
      <c r="FG333" s="1"/>
      <c r="FH333" s="1"/>
      <c r="FI333" s="1"/>
      <c r="FJ333" s="1"/>
      <c r="FK333" s="1"/>
      <c r="FL333" s="1"/>
      <c r="FM333" s="1"/>
      <c r="FN333" s="1"/>
      <c r="FO333" s="1"/>
      <c r="FP333" s="1"/>
      <c r="FQ333" s="1"/>
      <c r="FR333" s="1"/>
      <c r="FS333" s="1"/>
      <c r="FT333" s="1"/>
      <c r="FU333" s="1"/>
      <c r="FV333" s="1"/>
      <c r="FW333" s="1"/>
      <c r="FX333" s="1"/>
      <c r="FY333" s="1"/>
      <c r="FZ333" s="1"/>
      <c r="GA333" s="1"/>
      <c r="GB333" s="1"/>
      <c r="GC333" s="1"/>
      <c r="GD333" s="1"/>
      <c r="GE333" s="1"/>
      <c r="GF333" s="1"/>
      <c r="GG333" s="1"/>
    </row>
    <row r="334" spans="1:189" s="4" customFormat="1">
      <c r="A334" s="1"/>
      <c r="B334" s="68"/>
      <c r="C334" s="1"/>
      <c r="D334" s="1"/>
      <c r="E334" s="1"/>
      <c r="F334" s="1"/>
      <c r="G334" s="1"/>
      <c r="H334" s="1"/>
      <c r="I334" s="69"/>
      <c r="J334" s="69"/>
      <c r="K334" s="69"/>
      <c r="L334" s="69"/>
      <c r="M334" s="69"/>
      <c r="N334" s="69"/>
      <c r="O334" s="69"/>
      <c r="P334" s="69"/>
      <c r="R334" s="1"/>
      <c r="S334" s="1"/>
      <c r="T334" s="5"/>
      <c r="U334" s="5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  <c r="FD334" s="1"/>
      <c r="FE334" s="1"/>
      <c r="FF334" s="1"/>
      <c r="FG334" s="1"/>
      <c r="FH334" s="1"/>
      <c r="FI334" s="1"/>
      <c r="FJ334" s="1"/>
      <c r="FK334" s="1"/>
      <c r="FL334" s="1"/>
      <c r="FM334" s="1"/>
      <c r="FN334" s="1"/>
      <c r="FO334" s="1"/>
      <c r="FP334" s="1"/>
      <c r="FQ334" s="1"/>
      <c r="FR334" s="1"/>
      <c r="FS334" s="1"/>
      <c r="FT334" s="1"/>
      <c r="FU334" s="1"/>
      <c r="FV334" s="1"/>
      <c r="FW334" s="1"/>
      <c r="FX334" s="1"/>
      <c r="FY334" s="1"/>
      <c r="FZ334" s="1"/>
      <c r="GA334" s="1"/>
      <c r="GB334" s="1"/>
      <c r="GC334" s="1"/>
      <c r="GD334" s="1"/>
      <c r="GE334" s="1"/>
      <c r="GF334" s="1"/>
      <c r="GG334" s="1"/>
    </row>
    <row r="335" spans="1:189" s="4" customFormat="1">
      <c r="A335" s="1"/>
      <c r="B335" s="68"/>
      <c r="C335" s="1"/>
      <c r="D335" s="1"/>
      <c r="E335" s="1"/>
      <c r="F335" s="1"/>
      <c r="G335" s="1"/>
      <c r="H335" s="1"/>
      <c r="I335" s="69"/>
      <c r="J335" s="69"/>
      <c r="K335" s="69"/>
      <c r="L335" s="69"/>
      <c r="M335" s="69"/>
      <c r="N335" s="69"/>
      <c r="O335" s="69"/>
      <c r="P335" s="69"/>
      <c r="R335" s="1"/>
      <c r="S335" s="1"/>
      <c r="T335" s="5"/>
      <c r="U335" s="5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  <c r="FF335" s="1"/>
      <c r="FG335" s="1"/>
      <c r="FH335" s="1"/>
      <c r="FI335" s="1"/>
      <c r="FJ335" s="1"/>
      <c r="FK335" s="1"/>
      <c r="FL335" s="1"/>
      <c r="FM335" s="1"/>
      <c r="FN335" s="1"/>
      <c r="FO335" s="1"/>
      <c r="FP335" s="1"/>
      <c r="FQ335" s="1"/>
      <c r="FR335" s="1"/>
      <c r="FS335" s="1"/>
      <c r="FT335" s="1"/>
      <c r="FU335" s="1"/>
      <c r="FV335" s="1"/>
      <c r="FW335" s="1"/>
      <c r="FX335" s="1"/>
      <c r="FY335" s="1"/>
      <c r="FZ335" s="1"/>
      <c r="GA335" s="1"/>
      <c r="GB335" s="1"/>
      <c r="GC335" s="1"/>
      <c r="GD335" s="1"/>
      <c r="GE335" s="1"/>
      <c r="GF335" s="1"/>
      <c r="GG335" s="1"/>
    </row>
    <row r="336" spans="1:189" s="4" customFormat="1">
      <c r="A336" s="1"/>
      <c r="B336" s="68"/>
      <c r="C336" s="1"/>
      <c r="D336" s="1"/>
      <c r="E336" s="1"/>
      <c r="F336" s="1"/>
      <c r="G336" s="1"/>
      <c r="H336" s="1"/>
      <c r="I336" s="69"/>
      <c r="J336" s="69"/>
      <c r="K336" s="69"/>
      <c r="L336" s="69"/>
      <c r="M336" s="69"/>
      <c r="N336" s="69"/>
      <c r="O336" s="69"/>
      <c r="P336" s="69"/>
      <c r="R336" s="1"/>
      <c r="S336" s="1"/>
      <c r="T336" s="5"/>
      <c r="U336" s="5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  <c r="FE336" s="1"/>
      <c r="FF336" s="1"/>
      <c r="FG336" s="1"/>
      <c r="FH336" s="1"/>
      <c r="FI336" s="1"/>
      <c r="FJ336" s="1"/>
      <c r="FK336" s="1"/>
      <c r="FL336" s="1"/>
      <c r="FM336" s="1"/>
      <c r="FN336" s="1"/>
      <c r="FO336" s="1"/>
      <c r="FP336" s="1"/>
      <c r="FQ336" s="1"/>
      <c r="FR336" s="1"/>
      <c r="FS336" s="1"/>
      <c r="FT336" s="1"/>
      <c r="FU336" s="1"/>
      <c r="FV336" s="1"/>
      <c r="FW336" s="1"/>
      <c r="FX336" s="1"/>
      <c r="FY336" s="1"/>
      <c r="FZ336" s="1"/>
      <c r="GA336" s="1"/>
      <c r="GB336" s="1"/>
      <c r="GC336" s="1"/>
      <c r="GD336" s="1"/>
      <c r="GE336" s="1"/>
      <c r="GF336" s="1"/>
      <c r="GG336" s="1"/>
    </row>
    <row r="337" spans="1:189" s="4" customFormat="1">
      <c r="A337" s="1"/>
      <c r="B337" s="68"/>
      <c r="C337" s="1"/>
      <c r="D337" s="1"/>
      <c r="E337" s="1"/>
      <c r="F337" s="1"/>
      <c r="G337" s="1"/>
      <c r="H337" s="1"/>
      <c r="I337" s="69"/>
      <c r="J337" s="69"/>
      <c r="K337" s="69"/>
      <c r="L337" s="69"/>
      <c r="M337" s="69"/>
      <c r="N337" s="69"/>
      <c r="O337" s="69"/>
      <c r="P337" s="69"/>
      <c r="R337" s="1"/>
      <c r="S337" s="1"/>
      <c r="T337" s="5"/>
      <c r="U337" s="5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  <c r="FB337" s="1"/>
      <c r="FC337" s="1"/>
      <c r="FD337" s="1"/>
      <c r="FE337" s="1"/>
      <c r="FF337" s="1"/>
      <c r="FG337" s="1"/>
      <c r="FH337" s="1"/>
      <c r="FI337" s="1"/>
      <c r="FJ337" s="1"/>
      <c r="FK337" s="1"/>
      <c r="FL337" s="1"/>
      <c r="FM337" s="1"/>
      <c r="FN337" s="1"/>
      <c r="FO337" s="1"/>
      <c r="FP337" s="1"/>
      <c r="FQ337" s="1"/>
      <c r="FR337" s="1"/>
      <c r="FS337" s="1"/>
      <c r="FT337" s="1"/>
      <c r="FU337" s="1"/>
      <c r="FV337" s="1"/>
      <c r="FW337" s="1"/>
      <c r="FX337" s="1"/>
      <c r="FY337" s="1"/>
      <c r="FZ337" s="1"/>
      <c r="GA337" s="1"/>
      <c r="GB337" s="1"/>
      <c r="GC337" s="1"/>
      <c r="GD337" s="1"/>
      <c r="GE337" s="1"/>
      <c r="GF337" s="1"/>
      <c r="GG337" s="1"/>
    </row>
    <row r="338" spans="1:189" s="4" customFormat="1">
      <c r="A338" s="1"/>
      <c r="B338" s="68"/>
      <c r="C338" s="1"/>
      <c r="D338" s="1"/>
      <c r="E338" s="1"/>
      <c r="F338" s="1"/>
      <c r="G338" s="1"/>
      <c r="H338" s="1"/>
      <c r="I338" s="69"/>
      <c r="J338" s="69"/>
      <c r="K338" s="69"/>
      <c r="L338" s="69"/>
      <c r="M338" s="69"/>
      <c r="N338" s="69"/>
      <c r="O338" s="69"/>
      <c r="P338" s="69"/>
      <c r="R338" s="1"/>
      <c r="S338" s="1"/>
      <c r="T338" s="5"/>
      <c r="U338" s="5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  <c r="ET338" s="1"/>
      <c r="EU338" s="1"/>
      <c r="EV338" s="1"/>
      <c r="EW338" s="1"/>
      <c r="EX338" s="1"/>
      <c r="EY338" s="1"/>
      <c r="EZ338" s="1"/>
      <c r="FA338" s="1"/>
      <c r="FB338" s="1"/>
      <c r="FC338" s="1"/>
      <c r="FD338" s="1"/>
      <c r="FE338" s="1"/>
      <c r="FF338" s="1"/>
      <c r="FG338" s="1"/>
      <c r="FH338" s="1"/>
      <c r="FI338" s="1"/>
      <c r="FJ338" s="1"/>
      <c r="FK338" s="1"/>
      <c r="FL338" s="1"/>
      <c r="FM338" s="1"/>
      <c r="FN338" s="1"/>
      <c r="FO338" s="1"/>
      <c r="FP338" s="1"/>
      <c r="FQ338" s="1"/>
      <c r="FR338" s="1"/>
      <c r="FS338" s="1"/>
      <c r="FT338" s="1"/>
      <c r="FU338" s="1"/>
      <c r="FV338" s="1"/>
      <c r="FW338" s="1"/>
      <c r="FX338" s="1"/>
      <c r="FY338" s="1"/>
      <c r="FZ338" s="1"/>
      <c r="GA338" s="1"/>
      <c r="GB338" s="1"/>
      <c r="GC338" s="1"/>
      <c r="GD338" s="1"/>
      <c r="GE338" s="1"/>
      <c r="GF338" s="1"/>
      <c r="GG338" s="1"/>
    </row>
    <row r="339" spans="1:189" s="4" customFormat="1">
      <c r="A339" s="1"/>
      <c r="B339" s="68"/>
      <c r="C339" s="1"/>
      <c r="D339" s="1"/>
      <c r="E339" s="1"/>
      <c r="F339" s="1"/>
      <c r="G339" s="1"/>
      <c r="H339" s="1"/>
      <c r="I339" s="69"/>
      <c r="J339" s="69"/>
      <c r="K339" s="69"/>
      <c r="L339" s="69"/>
      <c r="M339" s="69"/>
      <c r="N339" s="69"/>
      <c r="O339" s="69"/>
      <c r="P339" s="69"/>
      <c r="R339" s="1"/>
      <c r="S339" s="1"/>
      <c r="T339" s="5"/>
      <c r="U339" s="5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  <c r="EW339" s="1"/>
      <c r="EX339" s="1"/>
      <c r="EY339" s="1"/>
      <c r="EZ339" s="1"/>
      <c r="FA339" s="1"/>
      <c r="FB339" s="1"/>
      <c r="FC339" s="1"/>
      <c r="FD339" s="1"/>
      <c r="FE339" s="1"/>
      <c r="FF339" s="1"/>
      <c r="FG339" s="1"/>
      <c r="FH339" s="1"/>
      <c r="FI339" s="1"/>
      <c r="FJ339" s="1"/>
      <c r="FK339" s="1"/>
      <c r="FL339" s="1"/>
      <c r="FM339" s="1"/>
      <c r="FN339" s="1"/>
      <c r="FO339" s="1"/>
      <c r="FP339" s="1"/>
      <c r="FQ339" s="1"/>
      <c r="FR339" s="1"/>
      <c r="FS339" s="1"/>
      <c r="FT339" s="1"/>
      <c r="FU339" s="1"/>
      <c r="FV339" s="1"/>
      <c r="FW339" s="1"/>
      <c r="FX339" s="1"/>
      <c r="FY339" s="1"/>
      <c r="FZ339" s="1"/>
      <c r="GA339" s="1"/>
      <c r="GB339" s="1"/>
      <c r="GC339" s="1"/>
      <c r="GD339" s="1"/>
      <c r="GE339" s="1"/>
      <c r="GF339" s="1"/>
      <c r="GG339" s="1"/>
    </row>
    <row r="340" spans="1:189" s="4" customFormat="1">
      <c r="A340" s="1"/>
      <c r="B340" s="68"/>
      <c r="C340" s="1"/>
      <c r="D340" s="1"/>
      <c r="E340" s="1"/>
      <c r="F340" s="1"/>
      <c r="G340" s="1"/>
      <c r="H340" s="1"/>
      <c r="I340" s="69"/>
      <c r="J340" s="69"/>
      <c r="K340" s="69"/>
      <c r="L340" s="69"/>
      <c r="M340" s="69"/>
      <c r="N340" s="69"/>
      <c r="O340" s="69"/>
      <c r="P340" s="69"/>
      <c r="R340" s="1"/>
      <c r="S340" s="1"/>
      <c r="T340" s="5"/>
      <c r="U340" s="5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  <c r="FA340" s="1"/>
      <c r="FB340" s="1"/>
      <c r="FC340" s="1"/>
      <c r="FD340" s="1"/>
      <c r="FE340" s="1"/>
      <c r="FF340" s="1"/>
      <c r="FG340" s="1"/>
      <c r="FH340" s="1"/>
      <c r="FI340" s="1"/>
      <c r="FJ340" s="1"/>
      <c r="FK340" s="1"/>
      <c r="FL340" s="1"/>
      <c r="FM340" s="1"/>
      <c r="FN340" s="1"/>
      <c r="FO340" s="1"/>
      <c r="FP340" s="1"/>
      <c r="FQ340" s="1"/>
      <c r="FR340" s="1"/>
      <c r="FS340" s="1"/>
      <c r="FT340" s="1"/>
      <c r="FU340" s="1"/>
      <c r="FV340" s="1"/>
      <c r="FW340" s="1"/>
      <c r="FX340" s="1"/>
      <c r="FY340" s="1"/>
      <c r="FZ340" s="1"/>
      <c r="GA340" s="1"/>
      <c r="GB340" s="1"/>
      <c r="GC340" s="1"/>
      <c r="GD340" s="1"/>
      <c r="GE340" s="1"/>
      <c r="GF340" s="1"/>
      <c r="GG340" s="1"/>
    </row>
    <row r="341" spans="1:189" s="4" customFormat="1">
      <c r="A341" s="1"/>
      <c r="B341" s="68"/>
      <c r="C341" s="1"/>
      <c r="D341" s="1"/>
      <c r="E341" s="1"/>
      <c r="F341" s="1"/>
      <c r="G341" s="1"/>
      <c r="H341" s="1"/>
      <c r="I341" s="69"/>
      <c r="J341" s="69"/>
      <c r="K341" s="69"/>
      <c r="L341" s="69"/>
      <c r="M341" s="69"/>
      <c r="N341" s="69"/>
      <c r="O341" s="69"/>
      <c r="P341" s="69"/>
      <c r="R341" s="1"/>
      <c r="S341" s="1"/>
      <c r="T341" s="5"/>
      <c r="U341" s="5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  <c r="ER341" s="1"/>
      <c r="ES341" s="1"/>
      <c r="ET341" s="1"/>
      <c r="EU341" s="1"/>
      <c r="EV341" s="1"/>
      <c r="EW341" s="1"/>
      <c r="EX341" s="1"/>
      <c r="EY341" s="1"/>
      <c r="EZ341" s="1"/>
      <c r="FA341" s="1"/>
      <c r="FB341" s="1"/>
      <c r="FC341" s="1"/>
      <c r="FD341" s="1"/>
      <c r="FE341" s="1"/>
      <c r="FF341" s="1"/>
      <c r="FG341" s="1"/>
      <c r="FH341" s="1"/>
      <c r="FI341" s="1"/>
      <c r="FJ341" s="1"/>
      <c r="FK341" s="1"/>
      <c r="FL341" s="1"/>
      <c r="FM341" s="1"/>
      <c r="FN341" s="1"/>
      <c r="FO341" s="1"/>
      <c r="FP341" s="1"/>
      <c r="FQ341" s="1"/>
      <c r="FR341" s="1"/>
      <c r="FS341" s="1"/>
      <c r="FT341" s="1"/>
      <c r="FU341" s="1"/>
      <c r="FV341" s="1"/>
      <c r="FW341" s="1"/>
      <c r="FX341" s="1"/>
      <c r="FY341" s="1"/>
      <c r="FZ341" s="1"/>
      <c r="GA341" s="1"/>
      <c r="GB341" s="1"/>
      <c r="GC341" s="1"/>
      <c r="GD341" s="1"/>
      <c r="GE341" s="1"/>
      <c r="GF341" s="1"/>
      <c r="GG341" s="1"/>
    </row>
    <row r="342" spans="1:189" s="4" customFormat="1">
      <c r="A342" s="1"/>
      <c r="B342" s="68"/>
      <c r="C342" s="1"/>
      <c r="D342" s="1"/>
      <c r="E342" s="1"/>
      <c r="F342" s="1"/>
      <c r="G342" s="1"/>
      <c r="H342" s="1"/>
      <c r="I342" s="69"/>
      <c r="J342" s="69"/>
      <c r="K342" s="69"/>
      <c r="L342" s="69"/>
      <c r="M342" s="69"/>
      <c r="N342" s="69"/>
      <c r="O342" s="69"/>
      <c r="P342" s="69"/>
      <c r="R342" s="1"/>
      <c r="S342" s="1"/>
      <c r="T342" s="5"/>
      <c r="U342" s="5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  <c r="ET342" s="1"/>
      <c r="EU342" s="1"/>
      <c r="EV342" s="1"/>
      <c r="EW342" s="1"/>
      <c r="EX342" s="1"/>
      <c r="EY342" s="1"/>
      <c r="EZ342" s="1"/>
      <c r="FA342" s="1"/>
      <c r="FB342" s="1"/>
      <c r="FC342" s="1"/>
      <c r="FD342" s="1"/>
      <c r="FE342" s="1"/>
      <c r="FF342" s="1"/>
      <c r="FG342" s="1"/>
      <c r="FH342" s="1"/>
      <c r="FI342" s="1"/>
      <c r="FJ342" s="1"/>
      <c r="FK342" s="1"/>
      <c r="FL342" s="1"/>
      <c r="FM342" s="1"/>
      <c r="FN342" s="1"/>
      <c r="FO342" s="1"/>
      <c r="FP342" s="1"/>
      <c r="FQ342" s="1"/>
      <c r="FR342" s="1"/>
      <c r="FS342" s="1"/>
      <c r="FT342" s="1"/>
      <c r="FU342" s="1"/>
      <c r="FV342" s="1"/>
      <c r="FW342" s="1"/>
      <c r="FX342" s="1"/>
      <c r="FY342" s="1"/>
      <c r="FZ342" s="1"/>
      <c r="GA342" s="1"/>
      <c r="GB342" s="1"/>
      <c r="GC342" s="1"/>
      <c r="GD342" s="1"/>
      <c r="GE342" s="1"/>
      <c r="GF342" s="1"/>
      <c r="GG342" s="1"/>
    </row>
    <row r="343" spans="1:189" s="4" customFormat="1">
      <c r="A343" s="1"/>
      <c r="B343" s="68"/>
      <c r="C343" s="1"/>
      <c r="D343" s="1"/>
      <c r="E343" s="1"/>
      <c r="F343" s="1"/>
      <c r="G343" s="1"/>
      <c r="H343" s="1"/>
      <c r="I343" s="69"/>
      <c r="J343" s="69"/>
      <c r="K343" s="69"/>
      <c r="L343" s="69"/>
      <c r="M343" s="69"/>
      <c r="N343" s="69"/>
      <c r="O343" s="69"/>
      <c r="P343" s="69"/>
      <c r="R343" s="1"/>
      <c r="S343" s="1"/>
      <c r="T343" s="5"/>
      <c r="U343" s="5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  <c r="FD343" s="1"/>
      <c r="FE343" s="1"/>
      <c r="FF343" s="1"/>
      <c r="FG343" s="1"/>
      <c r="FH343" s="1"/>
      <c r="FI343" s="1"/>
      <c r="FJ343" s="1"/>
      <c r="FK343" s="1"/>
      <c r="FL343" s="1"/>
      <c r="FM343" s="1"/>
      <c r="FN343" s="1"/>
      <c r="FO343" s="1"/>
      <c r="FP343" s="1"/>
      <c r="FQ343" s="1"/>
      <c r="FR343" s="1"/>
      <c r="FS343" s="1"/>
      <c r="FT343" s="1"/>
      <c r="FU343" s="1"/>
      <c r="FV343" s="1"/>
      <c r="FW343" s="1"/>
      <c r="FX343" s="1"/>
      <c r="FY343" s="1"/>
      <c r="FZ343" s="1"/>
      <c r="GA343" s="1"/>
      <c r="GB343" s="1"/>
      <c r="GC343" s="1"/>
      <c r="GD343" s="1"/>
      <c r="GE343" s="1"/>
      <c r="GF343" s="1"/>
      <c r="GG343" s="1"/>
    </row>
    <row r="344" spans="1:189" s="4" customFormat="1">
      <c r="A344" s="1"/>
      <c r="B344" s="68"/>
      <c r="C344" s="1"/>
      <c r="D344" s="1"/>
      <c r="E344" s="1"/>
      <c r="F344" s="1"/>
      <c r="G344" s="1"/>
      <c r="H344" s="1"/>
      <c r="I344" s="69"/>
      <c r="J344" s="69"/>
      <c r="K344" s="69"/>
      <c r="L344" s="69"/>
      <c r="M344" s="69"/>
      <c r="N344" s="69"/>
      <c r="O344" s="69"/>
      <c r="P344" s="69"/>
      <c r="R344" s="1"/>
      <c r="S344" s="1"/>
      <c r="T344" s="5"/>
      <c r="U344" s="5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  <c r="ET344" s="1"/>
      <c r="EU344" s="1"/>
      <c r="EV344" s="1"/>
      <c r="EW344" s="1"/>
      <c r="EX344" s="1"/>
      <c r="EY344" s="1"/>
      <c r="EZ344" s="1"/>
      <c r="FA344" s="1"/>
      <c r="FB344" s="1"/>
      <c r="FC344" s="1"/>
      <c r="FD344" s="1"/>
      <c r="FE344" s="1"/>
      <c r="FF344" s="1"/>
      <c r="FG344" s="1"/>
      <c r="FH344" s="1"/>
      <c r="FI344" s="1"/>
      <c r="FJ344" s="1"/>
      <c r="FK344" s="1"/>
      <c r="FL344" s="1"/>
      <c r="FM344" s="1"/>
      <c r="FN344" s="1"/>
      <c r="FO344" s="1"/>
      <c r="FP344" s="1"/>
      <c r="FQ344" s="1"/>
      <c r="FR344" s="1"/>
      <c r="FS344" s="1"/>
      <c r="FT344" s="1"/>
      <c r="FU344" s="1"/>
      <c r="FV344" s="1"/>
      <c r="FW344" s="1"/>
      <c r="FX344" s="1"/>
      <c r="FY344" s="1"/>
      <c r="FZ344" s="1"/>
      <c r="GA344" s="1"/>
      <c r="GB344" s="1"/>
      <c r="GC344" s="1"/>
      <c r="GD344" s="1"/>
      <c r="GE344" s="1"/>
      <c r="GF344" s="1"/>
      <c r="GG344" s="1"/>
    </row>
    <row r="345" spans="1:189" s="4" customFormat="1">
      <c r="A345" s="1"/>
      <c r="B345" s="68"/>
      <c r="C345" s="1"/>
      <c r="D345" s="1"/>
      <c r="E345" s="1"/>
      <c r="F345" s="1"/>
      <c r="G345" s="1"/>
      <c r="H345" s="1"/>
      <c r="I345" s="69"/>
      <c r="J345" s="69"/>
      <c r="K345" s="69"/>
      <c r="L345" s="69"/>
      <c r="M345" s="69"/>
      <c r="N345" s="69"/>
      <c r="O345" s="69"/>
      <c r="P345" s="69"/>
      <c r="R345" s="1"/>
      <c r="S345" s="1"/>
      <c r="T345" s="5"/>
      <c r="U345" s="5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  <c r="EW345" s="1"/>
      <c r="EX345" s="1"/>
      <c r="EY345" s="1"/>
      <c r="EZ345" s="1"/>
      <c r="FA345" s="1"/>
      <c r="FB345" s="1"/>
      <c r="FC345" s="1"/>
      <c r="FD345" s="1"/>
      <c r="FE345" s="1"/>
      <c r="FF345" s="1"/>
      <c r="FG345" s="1"/>
      <c r="FH345" s="1"/>
      <c r="FI345" s="1"/>
      <c r="FJ345" s="1"/>
      <c r="FK345" s="1"/>
      <c r="FL345" s="1"/>
      <c r="FM345" s="1"/>
      <c r="FN345" s="1"/>
      <c r="FO345" s="1"/>
      <c r="FP345" s="1"/>
      <c r="FQ345" s="1"/>
      <c r="FR345" s="1"/>
      <c r="FS345" s="1"/>
      <c r="FT345" s="1"/>
      <c r="FU345" s="1"/>
      <c r="FV345" s="1"/>
      <c r="FW345" s="1"/>
      <c r="FX345" s="1"/>
      <c r="FY345" s="1"/>
      <c r="FZ345" s="1"/>
      <c r="GA345" s="1"/>
      <c r="GB345" s="1"/>
      <c r="GC345" s="1"/>
      <c r="GD345" s="1"/>
      <c r="GE345" s="1"/>
      <c r="GF345" s="1"/>
      <c r="GG345" s="1"/>
    </row>
    <row r="346" spans="1:189" s="4" customFormat="1">
      <c r="A346" s="1"/>
      <c r="B346" s="68"/>
      <c r="C346" s="1"/>
      <c r="D346" s="1"/>
      <c r="E346" s="1"/>
      <c r="F346" s="1"/>
      <c r="G346" s="1"/>
      <c r="H346" s="1"/>
      <c r="I346" s="69"/>
      <c r="J346" s="69"/>
      <c r="K346" s="69"/>
      <c r="L346" s="69"/>
      <c r="M346" s="69"/>
      <c r="N346" s="69"/>
      <c r="O346" s="69"/>
      <c r="P346" s="69"/>
      <c r="R346" s="1"/>
      <c r="S346" s="1"/>
      <c r="T346" s="5"/>
      <c r="U346" s="5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  <c r="ET346" s="1"/>
      <c r="EU346" s="1"/>
      <c r="EV346" s="1"/>
      <c r="EW346" s="1"/>
      <c r="EX346" s="1"/>
      <c r="EY346" s="1"/>
      <c r="EZ346" s="1"/>
      <c r="FA346" s="1"/>
      <c r="FB346" s="1"/>
      <c r="FC346" s="1"/>
      <c r="FD346" s="1"/>
      <c r="FE346" s="1"/>
      <c r="FF346" s="1"/>
      <c r="FG346" s="1"/>
      <c r="FH346" s="1"/>
      <c r="FI346" s="1"/>
      <c r="FJ346" s="1"/>
      <c r="FK346" s="1"/>
      <c r="FL346" s="1"/>
      <c r="FM346" s="1"/>
      <c r="FN346" s="1"/>
      <c r="FO346" s="1"/>
      <c r="FP346" s="1"/>
      <c r="FQ346" s="1"/>
      <c r="FR346" s="1"/>
      <c r="FS346" s="1"/>
      <c r="FT346" s="1"/>
      <c r="FU346" s="1"/>
      <c r="FV346" s="1"/>
      <c r="FW346" s="1"/>
      <c r="FX346" s="1"/>
      <c r="FY346" s="1"/>
      <c r="FZ346" s="1"/>
      <c r="GA346" s="1"/>
      <c r="GB346" s="1"/>
      <c r="GC346" s="1"/>
      <c r="GD346" s="1"/>
      <c r="GE346" s="1"/>
      <c r="GF346" s="1"/>
      <c r="GG346" s="1"/>
    </row>
    <row r="347" spans="1:189" s="4" customFormat="1">
      <c r="A347" s="1"/>
      <c r="B347" s="68"/>
      <c r="C347" s="1"/>
      <c r="D347" s="1"/>
      <c r="E347" s="1"/>
      <c r="F347" s="1"/>
      <c r="G347" s="1"/>
      <c r="H347" s="1"/>
      <c r="I347" s="69"/>
      <c r="J347" s="69"/>
      <c r="K347" s="69"/>
      <c r="L347" s="69"/>
      <c r="M347" s="69"/>
      <c r="N347" s="69"/>
      <c r="O347" s="69"/>
      <c r="P347" s="69"/>
      <c r="R347" s="1"/>
      <c r="S347" s="1"/>
      <c r="T347" s="5"/>
      <c r="U347" s="5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  <c r="FB347" s="1"/>
      <c r="FC347" s="1"/>
      <c r="FD347" s="1"/>
      <c r="FE347" s="1"/>
      <c r="FF347" s="1"/>
      <c r="FG347" s="1"/>
      <c r="FH347" s="1"/>
      <c r="FI347" s="1"/>
      <c r="FJ347" s="1"/>
      <c r="FK347" s="1"/>
      <c r="FL347" s="1"/>
      <c r="FM347" s="1"/>
      <c r="FN347" s="1"/>
      <c r="FO347" s="1"/>
      <c r="FP347" s="1"/>
      <c r="FQ347" s="1"/>
      <c r="FR347" s="1"/>
      <c r="FS347" s="1"/>
      <c r="FT347" s="1"/>
      <c r="FU347" s="1"/>
      <c r="FV347" s="1"/>
      <c r="FW347" s="1"/>
      <c r="FX347" s="1"/>
      <c r="FY347" s="1"/>
      <c r="FZ347" s="1"/>
      <c r="GA347" s="1"/>
      <c r="GB347" s="1"/>
      <c r="GC347" s="1"/>
      <c r="GD347" s="1"/>
      <c r="GE347" s="1"/>
      <c r="GF347" s="1"/>
      <c r="GG347" s="1"/>
    </row>
    <row r="348" spans="1:189" s="4" customFormat="1">
      <c r="A348" s="1"/>
      <c r="B348" s="68"/>
      <c r="C348" s="1"/>
      <c r="D348" s="1"/>
      <c r="E348" s="1"/>
      <c r="F348" s="1"/>
      <c r="G348" s="1"/>
      <c r="H348" s="1"/>
      <c r="I348" s="69"/>
      <c r="J348" s="69"/>
      <c r="K348" s="69"/>
      <c r="L348" s="69"/>
      <c r="M348" s="69"/>
      <c r="N348" s="69"/>
      <c r="O348" s="69"/>
      <c r="P348" s="69"/>
      <c r="R348" s="1"/>
      <c r="S348" s="1"/>
      <c r="T348" s="5"/>
      <c r="U348" s="5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  <c r="ER348" s="1"/>
      <c r="ES348" s="1"/>
      <c r="ET348" s="1"/>
      <c r="EU348" s="1"/>
      <c r="EV348" s="1"/>
      <c r="EW348" s="1"/>
      <c r="EX348" s="1"/>
      <c r="EY348" s="1"/>
      <c r="EZ348" s="1"/>
      <c r="FA348" s="1"/>
      <c r="FB348" s="1"/>
      <c r="FC348" s="1"/>
      <c r="FD348" s="1"/>
      <c r="FE348" s="1"/>
      <c r="FF348" s="1"/>
      <c r="FG348" s="1"/>
      <c r="FH348" s="1"/>
      <c r="FI348" s="1"/>
      <c r="FJ348" s="1"/>
      <c r="FK348" s="1"/>
      <c r="FL348" s="1"/>
      <c r="FM348" s="1"/>
      <c r="FN348" s="1"/>
      <c r="FO348" s="1"/>
      <c r="FP348" s="1"/>
      <c r="FQ348" s="1"/>
      <c r="FR348" s="1"/>
      <c r="FS348" s="1"/>
      <c r="FT348" s="1"/>
      <c r="FU348" s="1"/>
      <c r="FV348" s="1"/>
      <c r="FW348" s="1"/>
      <c r="FX348" s="1"/>
      <c r="FY348" s="1"/>
      <c r="FZ348" s="1"/>
      <c r="GA348" s="1"/>
      <c r="GB348" s="1"/>
      <c r="GC348" s="1"/>
      <c r="GD348" s="1"/>
      <c r="GE348" s="1"/>
      <c r="GF348" s="1"/>
      <c r="GG348" s="1"/>
    </row>
    <row r="349" spans="1:189" s="4" customFormat="1">
      <c r="A349" s="1"/>
      <c r="B349" s="68"/>
      <c r="C349" s="1"/>
      <c r="D349" s="1"/>
      <c r="E349" s="1"/>
      <c r="F349" s="1"/>
      <c r="G349" s="1"/>
      <c r="H349" s="1"/>
      <c r="I349" s="69"/>
      <c r="J349" s="69"/>
      <c r="K349" s="69"/>
      <c r="L349" s="69"/>
      <c r="M349" s="69"/>
      <c r="N349" s="69"/>
      <c r="O349" s="69"/>
      <c r="P349" s="69"/>
      <c r="R349" s="1"/>
      <c r="S349" s="1"/>
      <c r="T349" s="5"/>
      <c r="U349" s="5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1"/>
      <c r="FC349" s="1"/>
      <c r="FD349" s="1"/>
      <c r="FE349" s="1"/>
      <c r="FF349" s="1"/>
      <c r="FG349" s="1"/>
      <c r="FH349" s="1"/>
      <c r="FI349" s="1"/>
      <c r="FJ349" s="1"/>
      <c r="FK349" s="1"/>
      <c r="FL349" s="1"/>
      <c r="FM349" s="1"/>
      <c r="FN349" s="1"/>
      <c r="FO349" s="1"/>
      <c r="FP349" s="1"/>
      <c r="FQ349" s="1"/>
      <c r="FR349" s="1"/>
      <c r="FS349" s="1"/>
      <c r="FT349" s="1"/>
      <c r="FU349" s="1"/>
      <c r="FV349" s="1"/>
      <c r="FW349" s="1"/>
      <c r="FX349" s="1"/>
      <c r="FY349" s="1"/>
      <c r="FZ349" s="1"/>
      <c r="GA349" s="1"/>
      <c r="GB349" s="1"/>
      <c r="GC349" s="1"/>
      <c r="GD349" s="1"/>
      <c r="GE349" s="1"/>
      <c r="GF349" s="1"/>
      <c r="GG349" s="1"/>
    </row>
    <row r="350" spans="1:189" s="4" customFormat="1">
      <c r="A350" s="1"/>
      <c r="B350" s="68"/>
      <c r="C350" s="1"/>
      <c r="D350" s="1"/>
      <c r="E350" s="1"/>
      <c r="F350" s="1"/>
      <c r="G350" s="1"/>
      <c r="H350" s="1"/>
      <c r="I350" s="69"/>
      <c r="J350" s="69"/>
      <c r="K350" s="69"/>
      <c r="L350" s="69"/>
      <c r="M350" s="69"/>
      <c r="N350" s="69"/>
      <c r="O350" s="69"/>
      <c r="P350" s="69"/>
      <c r="R350" s="1"/>
      <c r="S350" s="1"/>
      <c r="T350" s="5"/>
      <c r="U350" s="5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1"/>
      <c r="FZ350" s="1"/>
      <c r="GA350" s="1"/>
      <c r="GB350" s="1"/>
      <c r="GC350" s="1"/>
      <c r="GD350" s="1"/>
      <c r="GE350" s="1"/>
      <c r="GF350" s="1"/>
      <c r="GG350" s="1"/>
    </row>
    <row r="351" spans="1:189" s="4" customFormat="1">
      <c r="A351" s="1"/>
      <c r="B351" s="68"/>
      <c r="C351" s="1"/>
      <c r="D351" s="1"/>
      <c r="E351" s="1"/>
      <c r="F351" s="1"/>
      <c r="G351" s="1"/>
      <c r="H351" s="1"/>
      <c r="I351" s="69"/>
      <c r="J351" s="69"/>
      <c r="K351" s="69"/>
      <c r="L351" s="69"/>
      <c r="M351" s="69"/>
      <c r="N351" s="69"/>
      <c r="O351" s="69"/>
      <c r="P351" s="69"/>
      <c r="R351" s="1"/>
      <c r="S351" s="1"/>
      <c r="T351" s="5"/>
      <c r="U351" s="5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  <c r="ET351" s="1"/>
      <c r="EU351" s="1"/>
      <c r="EV351" s="1"/>
      <c r="EW351" s="1"/>
      <c r="EX351" s="1"/>
      <c r="EY351" s="1"/>
      <c r="EZ351" s="1"/>
      <c r="FA351" s="1"/>
      <c r="FB351" s="1"/>
      <c r="FC351" s="1"/>
      <c r="FD351" s="1"/>
      <c r="FE351" s="1"/>
      <c r="FF351" s="1"/>
      <c r="FG351" s="1"/>
      <c r="FH351" s="1"/>
      <c r="FI351" s="1"/>
      <c r="FJ351" s="1"/>
      <c r="FK351" s="1"/>
      <c r="FL351" s="1"/>
      <c r="FM351" s="1"/>
      <c r="FN351" s="1"/>
      <c r="FO351" s="1"/>
      <c r="FP351" s="1"/>
      <c r="FQ351" s="1"/>
      <c r="FR351" s="1"/>
      <c r="FS351" s="1"/>
      <c r="FT351" s="1"/>
      <c r="FU351" s="1"/>
      <c r="FV351" s="1"/>
      <c r="FW351" s="1"/>
      <c r="FX351" s="1"/>
      <c r="FY351" s="1"/>
      <c r="FZ351" s="1"/>
      <c r="GA351" s="1"/>
      <c r="GB351" s="1"/>
      <c r="GC351" s="1"/>
      <c r="GD351" s="1"/>
      <c r="GE351" s="1"/>
      <c r="GF351" s="1"/>
      <c r="GG351" s="1"/>
    </row>
    <row r="352" spans="1:189" s="4" customFormat="1">
      <c r="A352" s="1"/>
      <c r="B352" s="68"/>
      <c r="C352" s="1"/>
      <c r="D352" s="1"/>
      <c r="E352" s="1"/>
      <c r="F352" s="1"/>
      <c r="G352" s="1"/>
      <c r="H352" s="1"/>
      <c r="I352" s="69"/>
      <c r="J352" s="69"/>
      <c r="K352" s="69"/>
      <c r="L352" s="69"/>
      <c r="M352" s="69"/>
      <c r="N352" s="69"/>
      <c r="O352" s="69"/>
      <c r="P352" s="69"/>
      <c r="R352" s="1"/>
      <c r="S352" s="1"/>
      <c r="T352" s="5"/>
      <c r="U352" s="5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  <c r="EQ352" s="1"/>
      <c r="ER352" s="1"/>
      <c r="ES352" s="1"/>
      <c r="ET352" s="1"/>
      <c r="EU352" s="1"/>
      <c r="EV352" s="1"/>
      <c r="EW352" s="1"/>
      <c r="EX352" s="1"/>
      <c r="EY352" s="1"/>
      <c r="EZ352" s="1"/>
      <c r="FA352" s="1"/>
      <c r="FB352" s="1"/>
      <c r="FC352" s="1"/>
      <c r="FD352" s="1"/>
      <c r="FE352" s="1"/>
      <c r="FF352" s="1"/>
      <c r="FG352" s="1"/>
      <c r="FH352" s="1"/>
      <c r="FI352" s="1"/>
      <c r="FJ352" s="1"/>
      <c r="FK352" s="1"/>
      <c r="FL352" s="1"/>
      <c r="FM352" s="1"/>
      <c r="FN352" s="1"/>
      <c r="FO352" s="1"/>
      <c r="FP352" s="1"/>
      <c r="FQ352" s="1"/>
      <c r="FR352" s="1"/>
      <c r="FS352" s="1"/>
      <c r="FT352" s="1"/>
      <c r="FU352" s="1"/>
      <c r="FV352" s="1"/>
      <c r="FW352" s="1"/>
      <c r="FX352" s="1"/>
      <c r="FY352" s="1"/>
      <c r="FZ352" s="1"/>
      <c r="GA352" s="1"/>
      <c r="GB352" s="1"/>
      <c r="GC352" s="1"/>
      <c r="GD352" s="1"/>
      <c r="GE352" s="1"/>
      <c r="GF352" s="1"/>
      <c r="GG352" s="1"/>
    </row>
    <row r="353" spans="1:189" s="4" customFormat="1">
      <c r="A353" s="1"/>
      <c r="B353" s="68"/>
      <c r="C353" s="1"/>
      <c r="D353" s="1"/>
      <c r="E353" s="1"/>
      <c r="F353" s="1"/>
      <c r="G353" s="1"/>
      <c r="H353" s="1"/>
      <c r="I353" s="69"/>
      <c r="J353" s="69"/>
      <c r="K353" s="69"/>
      <c r="L353" s="69"/>
      <c r="M353" s="69"/>
      <c r="N353" s="69"/>
      <c r="O353" s="69"/>
      <c r="P353" s="69"/>
      <c r="R353" s="1"/>
      <c r="S353" s="1"/>
      <c r="T353" s="5"/>
      <c r="U353" s="5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  <c r="EQ353" s="1"/>
      <c r="ER353" s="1"/>
      <c r="ES353" s="1"/>
      <c r="ET353" s="1"/>
      <c r="EU353" s="1"/>
      <c r="EV353" s="1"/>
      <c r="EW353" s="1"/>
      <c r="EX353" s="1"/>
      <c r="EY353" s="1"/>
      <c r="EZ353" s="1"/>
      <c r="FA353" s="1"/>
      <c r="FB353" s="1"/>
      <c r="FC353" s="1"/>
      <c r="FD353" s="1"/>
      <c r="FE353" s="1"/>
      <c r="FF353" s="1"/>
      <c r="FG353" s="1"/>
      <c r="FH353" s="1"/>
      <c r="FI353" s="1"/>
      <c r="FJ353" s="1"/>
      <c r="FK353" s="1"/>
      <c r="FL353" s="1"/>
      <c r="FM353" s="1"/>
      <c r="FN353" s="1"/>
      <c r="FO353" s="1"/>
      <c r="FP353" s="1"/>
      <c r="FQ353" s="1"/>
      <c r="FR353" s="1"/>
      <c r="FS353" s="1"/>
      <c r="FT353" s="1"/>
      <c r="FU353" s="1"/>
      <c r="FV353" s="1"/>
      <c r="FW353" s="1"/>
      <c r="FX353" s="1"/>
      <c r="FY353" s="1"/>
      <c r="FZ353" s="1"/>
      <c r="GA353" s="1"/>
      <c r="GB353" s="1"/>
      <c r="GC353" s="1"/>
      <c r="GD353" s="1"/>
      <c r="GE353" s="1"/>
      <c r="GF353" s="1"/>
      <c r="GG353" s="1"/>
    </row>
    <row r="354" spans="1:189" s="4" customFormat="1">
      <c r="A354" s="1"/>
      <c r="B354" s="68"/>
      <c r="C354" s="1"/>
      <c r="D354" s="1"/>
      <c r="E354" s="1"/>
      <c r="F354" s="1"/>
      <c r="G354" s="1"/>
      <c r="H354" s="1"/>
      <c r="I354" s="69"/>
      <c r="J354" s="69"/>
      <c r="K354" s="69"/>
      <c r="L354" s="69"/>
      <c r="M354" s="69"/>
      <c r="N354" s="69"/>
      <c r="O354" s="69"/>
      <c r="P354" s="69"/>
      <c r="R354" s="1"/>
      <c r="S354" s="1"/>
      <c r="T354" s="5"/>
      <c r="U354" s="5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  <c r="FB354" s="1"/>
      <c r="FC354" s="1"/>
      <c r="FD354" s="1"/>
      <c r="FE354" s="1"/>
      <c r="FF354" s="1"/>
      <c r="FG354" s="1"/>
      <c r="FH354" s="1"/>
      <c r="FI354" s="1"/>
      <c r="FJ354" s="1"/>
      <c r="FK354" s="1"/>
      <c r="FL354" s="1"/>
      <c r="FM354" s="1"/>
      <c r="FN354" s="1"/>
      <c r="FO354" s="1"/>
      <c r="FP354" s="1"/>
      <c r="FQ354" s="1"/>
      <c r="FR354" s="1"/>
      <c r="FS354" s="1"/>
      <c r="FT354" s="1"/>
      <c r="FU354" s="1"/>
      <c r="FV354" s="1"/>
      <c r="FW354" s="1"/>
      <c r="FX354" s="1"/>
      <c r="FY354" s="1"/>
      <c r="FZ354" s="1"/>
      <c r="GA354" s="1"/>
      <c r="GB354" s="1"/>
      <c r="GC354" s="1"/>
      <c r="GD354" s="1"/>
      <c r="GE354" s="1"/>
      <c r="GF354" s="1"/>
      <c r="GG354" s="1"/>
    </row>
    <row r="355" spans="1:189" s="4" customFormat="1">
      <c r="A355" s="1"/>
      <c r="B355" s="68"/>
      <c r="C355" s="1"/>
      <c r="D355" s="1"/>
      <c r="E355" s="1"/>
      <c r="F355" s="1"/>
      <c r="G355" s="1"/>
      <c r="H355" s="1"/>
      <c r="I355" s="69"/>
      <c r="J355" s="69"/>
      <c r="K355" s="69"/>
      <c r="L355" s="69"/>
      <c r="M355" s="69"/>
      <c r="N355" s="69"/>
      <c r="O355" s="69"/>
      <c r="P355" s="69"/>
      <c r="R355" s="1"/>
      <c r="S355" s="1"/>
      <c r="T355" s="5"/>
      <c r="U355" s="5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  <c r="EW355" s="1"/>
      <c r="EX355" s="1"/>
      <c r="EY355" s="1"/>
      <c r="EZ355" s="1"/>
      <c r="FA355" s="1"/>
      <c r="FB355" s="1"/>
      <c r="FC355" s="1"/>
      <c r="FD355" s="1"/>
      <c r="FE355" s="1"/>
      <c r="FF355" s="1"/>
      <c r="FG355" s="1"/>
      <c r="FH355" s="1"/>
      <c r="FI355" s="1"/>
      <c r="FJ355" s="1"/>
      <c r="FK355" s="1"/>
      <c r="FL355" s="1"/>
      <c r="FM355" s="1"/>
      <c r="FN355" s="1"/>
      <c r="FO355" s="1"/>
      <c r="FP355" s="1"/>
      <c r="FQ355" s="1"/>
      <c r="FR355" s="1"/>
      <c r="FS355" s="1"/>
      <c r="FT355" s="1"/>
      <c r="FU355" s="1"/>
      <c r="FV355" s="1"/>
      <c r="FW355" s="1"/>
      <c r="FX355" s="1"/>
      <c r="FY355" s="1"/>
      <c r="FZ355" s="1"/>
      <c r="GA355" s="1"/>
      <c r="GB355" s="1"/>
      <c r="GC355" s="1"/>
      <c r="GD355" s="1"/>
      <c r="GE355" s="1"/>
      <c r="GF355" s="1"/>
      <c r="GG355" s="1"/>
    </row>
    <row r="356" spans="1:189" s="4" customFormat="1">
      <c r="A356" s="1"/>
      <c r="B356" s="68"/>
      <c r="C356" s="1"/>
      <c r="D356" s="1"/>
      <c r="E356" s="1"/>
      <c r="F356" s="1"/>
      <c r="G356" s="1"/>
      <c r="H356" s="1"/>
      <c r="I356" s="69"/>
      <c r="J356" s="69"/>
      <c r="K356" s="69"/>
      <c r="L356" s="69"/>
      <c r="M356" s="69"/>
      <c r="N356" s="69"/>
      <c r="O356" s="69"/>
      <c r="P356" s="69"/>
      <c r="R356" s="1"/>
      <c r="S356" s="1"/>
      <c r="T356" s="5"/>
      <c r="U356" s="5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  <c r="EW356" s="1"/>
      <c r="EX356" s="1"/>
      <c r="EY356" s="1"/>
      <c r="EZ356" s="1"/>
      <c r="FA356" s="1"/>
      <c r="FB356" s="1"/>
      <c r="FC356" s="1"/>
      <c r="FD356" s="1"/>
      <c r="FE356" s="1"/>
      <c r="FF356" s="1"/>
      <c r="FG356" s="1"/>
      <c r="FH356" s="1"/>
      <c r="FI356" s="1"/>
      <c r="FJ356" s="1"/>
      <c r="FK356" s="1"/>
      <c r="FL356" s="1"/>
      <c r="FM356" s="1"/>
      <c r="FN356" s="1"/>
      <c r="FO356" s="1"/>
      <c r="FP356" s="1"/>
      <c r="FQ356" s="1"/>
      <c r="FR356" s="1"/>
      <c r="FS356" s="1"/>
      <c r="FT356" s="1"/>
      <c r="FU356" s="1"/>
      <c r="FV356" s="1"/>
      <c r="FW356" s="1"/>
      <c r="FX356" s="1"/>
      <c r="FY356" s="1"/>
      <c r="FZ356" s="1"/>
      <c r="GA356" s="1"/>
      <c r="GB356" s="1"/>
      <c r="GC356" s="1"/>
      <c r="GD356" s="1"/>
      <c r="GE356" s="1"/>
      <c r="GF356" s="1"/>
      <c r="GG356" s="1"/>
    </row>
    <row r="357" spans="1:189" s="4" customFormat="1">
      <c r="A357" s="1"/>
      <c r="B357" s="68"/>
      <c r="C357" s="1"/>
      <c r="D357" s="1"/>
      <c r="E357" s="1"/>
      <c r="F357" s="1"/>
      <c r="G357" s="1"/>
      <c r="H357" s="1"/>
      <c r="I357" s="69"/>
      <c r="J357" s="69"/>
      <c r="K357" s="69"/>
      <c r="L357" s="69"/>
      <c r="M357" s="69"/>
      <c r="N357" s="69"/>
      <c r="O357" s="69"/>
      <c r="P357" s="69"/>
      <c r="R357" s="1"/>
      <c r="S357" s="1"/>
      <c r="T357" s="5"/>
      <c r="U357" s="5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  <c r="ER357" s="1"/>
      <c r="ES357" s="1"/>
      <c r="ET357" s="1"/>
      <c r="EU357" s="1"/>
      <c r="EV357" s="1"/>
      <c r="EW357" s="1"/>
      <c r="EX357" s="1"/>
      <c r="EY357" s="1"/>
      <c r="EZ357" s="1"/>
      <c r="FA357" s="1"/>
      <c r="FB357" s="1"/>
      <c r="FC357" s="1"/>
      <c r="FD357" s="1"/>
      <c r="FE357" s="1"/>
      <c r="FF357" s="1"/>
      <c r="FG357" s="1"/>
      <c r="FH357" s="1"/>
      <c r="FI357" s="1"/>
      <c r="FJ357" s="1"/>
      <c r="FK357" s="1"/>
      <c r="FL357" s="1"/>
      <c r="FM357" s="1"/>
      <c r="FN357" s="1"/>
      <c r="FO357" s="1"/>
      <c r="FP357" s="1"/>
      <c r="FQ357" s="1"/>
      <c r="FR357" s="1"/>
      <c r="FS357" s="1"/>
      <c r="FT357" s="1"/>
      <c r="FU357" s="1"/>
      <c r="FV357" s="1"/>
      <c r="FW357" s="1"/>
      <c r="FX357" s="1"/>
      <c r="FY357" s="1"/>
      <c r="FZ357" s="1"/>
      <c r="GA357" s="1"/>
      <c r="GB357" s="1"/>
      <c r="GC357" s="1"/>
      <c r="GD357" s="1"/>
      <c r="GE357" s="1"/>
      <c r="GF357" s="1"/>
      <c r="GG357" s="1"/>
    </row>
    <row r="358" spans="1:189" s="4" customFormat="1">
      <c r="A358" s="1"/>
      <c r="B358" s="68"/>
      <c r="C358" s="1"/>
      <c r="D358" s="1"/>
      <c r="E358" s="1"/>
      <c r="F358" s="1"/>
      <c r="G358" s="1"/>
      <c r="H358" s="1"/>
      <c r="I358" s="69"/>
      <c r="J358" s="69"/>
      <c r="K358" s="69"/>
      <c r="L358" s="69"/>
      <c r="M358" s="69"/>
      <c r="N358" s="69"/>
      <c r="O358" s="69"/>
      <c r="P358" s="69"/>
      <c r="R358" s="1"/>
      <c r="S358" s="1"/>
      <c r="T358" s="5"/>
      <c r="U358" s="5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  <c r="ET358" s="1"/>
      <c r="EU358" s="1"/>
      <c r="EV358" s="1"/>
      <c r="EW358" s="1"/>
      <c r="EX358" s="1"/>
      <c r="EY358" s="1"/>
      <c r="EZ358" s="1"/>
      <c r="FA358" s="1"/>
      <c r="FB358" s="1"/>
      <c r="FC358" s="1"/>
      <c r="FD358" s="1"/>
      <c r="FE358" s="1"/>
      <c r="FF358" s="1"/>
      <c r="FG358" s="1"/>
      <c r="FH358" s="1"/>
      <c r="FI358" s="1"/>
      <c r="FJ358" s="1"/>
      <c r="FK358" s="1"/>
      <c r="FL358" s="1"/>
      <c r="FM358" s="1"/>
      <c r="FN358" s="1"/>
      <c r="FO358" s="1"/>
      <c r="FP358" s="1"/>
      <c r="FQ358" s="1"/>
      <c r="FR358" s="1"/>
      <c r="FS358" s="1"/>
      <c r="FT358" s="1"/>
      <c r="FU358" s="1"/>
      <c r="FV358" s="1"/>
      <c r="FW358" s="1"/>
      <c r="FX358" s="1"/>
      <c r="FY358" s="1"/>
      <c r="FZ358" s="1"/>
      <c r="GA358" s="1"/>
      <c r="GB358" s="1"/>
      <c r="GC358" s="1"/>
      <c r="GD358" s="1"/>
      <c r="GE358" s="1"/>
      <c r="GF358" s="1"/>
      <c r="GG358" s="1"/>
    </row>
    <row r="359" spans="1:189" s="4" customFormat="1">
      <c r="A359" s="1"/>
      <c r="B359" s="68"/>
      <c r="C359" s="1"/>
      <c r="D359" s="1"/>
      <c r="E359" s="1"/>
      <c r="F359" s="1"/>
      <c r="G359" s="1"/>
      <c r="H359" s="1"/>
      <c r="I359" s="69"/>
      <c r="J359" s="69"/>
      <c r="K359" s="69"/>
      <c r="L359" s="69"/>
      <c r="M359" s="69"/>
      <c r="N359" s="69"/>
      <c r="O359" s="69"/>
      <c r="P359" s="69"/>
      <c r="R359" s="1"/>
      <c r="S359" s="1"/>
      <c r="T359" s="5"/>
      <c r="U359" s="5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  <c r="EW359" s="1"/>
      <c r="EX359" s="1"/>
      <c r="EY359" s="1"/>
      <c r="EZ359" s="1"/>
      <c r="FA359" s="1"/>
      <c r="FB359" s="1"/>
      <c r="FC359" s="1"/>
      <c r="FD359" s="1"/>
      <c r="FE359" s="1"/>
      <c r="FF359" s="1"/>
      <c r="FG359" s="1"/>
      <c r="FH359" s="1"/>
      <c r="FI359" s="1"/>
      <c r="FJ359" s="1"/>
      <c r="FK359" s="1"/>
      <c r="FL359" s="1"/>
      <c r="FM359" s="1"/>
      <c r="FN359" s="1"/>
      <c r="FO359" s="1"/>
      <c r="FP359" s="1"/>
      <c r="FQ359" s="1"/>
      <c r="FR359" s="1"/>
      <c r="FS359" s="1"/>
      <c r="FT359" s="1"/>
      <c r="FU359" s="1"/>
      <c r="FV359" s="1"/>
      <c r="FW359" s="1"/>
      <c r="FX359" s="1"/>
      <c r="FY359" s="1"/>
      <c r="FZ359" s="1"/>
      <c r="GA359" s="1"/>
      <c r="GB359" s="1"/>
      <c r="GC359" s="1"/>
      <c r="GD359" s="1"/>
      <c r="GE359" s="1"/>
      <c r="GF359" s="1"/>
      <c r="GG359" s="1"/>
    </row>
    <row r="360" spans="1:189" s="4" customFormat="1">
      <c r="A360" s="1"/>
      <c r="B360" s="68"/>
      <c r="C360" s="1"/>
      <c r="D360" s="1"/>
      <c r="E360" s="1"/>
      <c r="F360" s="1"/>
      <c r="G360" s="1"/>
      <c r="H360" s="1"/>
      <c r="I360" s="69"/>
      <c r="J360" s="69"/>
      <c r="K360" s="69"/>
      <c r="L360" s="69"/>
      <c r="M360" s="69"/>
      <c r="N360" s="69"/>
      <c r="O360" s="69"/>
      <c r="P360" s="69"/>
      <c r="R360" s="1"/>
      <c r="S360" s="1"/>
      <c r="T360" s="5"/>
      <c r="U360" s="5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  <c r="FA360" s="1"/>
      <c r="FB360" s="1"/>
      <c r="FC360" s="1"/>
      <c r="FD360" s="1"/>
      <c r="FE360" s="1"/>
      <c r="FF360" s="1"/>
      <c r="FG360" s="1"/>
      <c r="FH360" s="1"/>
      <c r="FI360" s="1"/>
      <c r="FJ360" s="1"/>
      <c r="FK360" s="1"/>
      <c r="FL360" s="1"/>
      <c r="FM360" s="1"/>
      <c r="FN360" s="1"/>
      <c r="FO360" s="1"/>
      <c r="FP360" s="1"/>
      <c r="FQ360" s="1"/>
      <c r="FR360" s="1"/>
      <c r="FS360" s="1"/>
      <c r="FT360" s="1"/>
      <c r="FU360" s="1"/>
      <c r="FV360" s="1"/>
      <c r="FW360" s="1"/>
      <c r="FX360" s="1"/>
      <c r="FY360" s="1"/>
      <c r="FZ360" s="1"/>
      <c r="GA360" s="1"/>
      <c r="GB360" s="1"/>
      <c r="GC360" s="1"/>
      <c r="GD360" s="1"/>
      <c r="GE360" s="1"/>
      <c r="GF360" s="1"/>
      <c r="GG360" s="1"/>
    </row>
    <row r="361" spans="1:189" s="4" customFormat="1">
      <c r="A361" s="1"/>
      <c r="B361" s="68"/>
      <c r="C361" s="1"/>
      <c r="D361" s="1"/>
      <c r="E361" s="1"/>
      <c r="F361" s="1"/>
      <c r="G361" s="1"/>
      <c r="H361" s="1"/>
      <c r="I361" s="69"/>
      <c r="J361" s="69"/>
      <c r="K361" s="69"/>
      <c r="L361" s="69"/>
      <c r="M361" s="69"/>
      <c r="N361" s="69"/>
      <c r="O361" s="69"/>
      <c r="P361" s="69"/>
      <c r="R361" s="1"/>
      <c r="S361" s="1"/>
      <c r="T361" s="5"/>
      <c r="U361" s="5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  <c r="EW361" s="1"/>
      <c r="EX361" s="1"/>
      <c r="EY361" s="1"/>
      <c r="EZ361" s="1"/>
      <c r="FA361" s="1"/>
      <c r="FB361" s="1"/>
      <c r="FC361" s="1"/>
      <c r="FD361" s="1"/>
      <c r="FE361" s="1"/>
      <c r="FF361" s="1"/>
      <c r="FG361" s="1"/>
      <c r="FH361" s="1"/>
      <c r="FI361" s="1"/>
      <c r="FJ361" s="1"/>
      <c r="FK361" s="1"/>
      <c r="FL361" s="1"/>
      <c r="FM361" s="1"/>
      <c r="FN361" s="1"/>
      <c r="FO361" s="1"/>
      <c r="FP361" s="1"/>
      <c r="FQ361" s="1"/>
      <c r="FR361" s="1"/>
      <c r="FS361" s="1"/>
      <c r="FT361" s="1"/>
      <c r="FU361" s="1"/>
      <c r="FV361" s="1"/>
      <c r="FW361" s="1"/>
      <c r="FX361" s="1"/>
      <c r="FY361" s="1"/>
      <c r="FZ361" s="1"/>
      <c r="GA361" s="1"/>
      <c r="GB361" s="1"/>
      <c r="GC361" s="1"/>
      <c r="GD361" s="1"/>
      <c r="GE361" s="1"/>
      <c r="GF361" s="1"/>
      <c r="GG361" s="1"/>
    </row>
    <row r="362" spans="1:189" s="4" customFormat="1">
      <c r="A362" s="1"/>
      <c r="B362" s="68"/>
      <c r="C362" s="1"/>
      <c r="D362" s="1"/>
      <c r="E362" s="1"/>
      <c r="F362" s="1"/>
      <c r="G362" s="1"/>
      <c r="H362" s="1"/>
      <c r="I362" s="69"/>
      <c r="J362" s="69"/>
      <c r="K362" s="69"/>
      <c r="L362" s="69"/>
      <c r="M362" s="69"/>
      <c r="N362" s="69"/>
      <c r="O362" s="69"/>
      <c r="P362" s="69"/>
      <c r="R362" s="1"/>
      <c r="S362" s="1"/>
      <c r="T362" s="5"/>
      <c r="U362" s="5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  <c r="FA362" s="1"/>
      <c r="FB362" s="1"/>
      <c r="FC362" s="1"/>
      <c r="FD362" s="1"/>
      <c r="FE362" s="1"/>
      <c r="FF362" s="1"/>
      <c r="FG362" s="1"/>
      <c r="FH362" s="1"/>
      <c r="FI362" s="1"/>
      <c r="FJ362" s="1"/>
      <c r="FK362" s="1"/>
      <c r="FL362" s="1"/>
      <c r="FM362" s="1"/>
      <c r="FN362" s="1"/>
      <c r="FO362" s="1"/>
      <c r="FP362" s="1"/>
      <c r="FQ362" s="1"/>
      <c r="FR362" s="1"/>
      <c r="FS362" s="1"/>
      <c r="FT362" s="1"/>
      <c r="FU362" s="1"/>
      <c r="FV362" s="1"/>
      <c r="FW362" s="1"/>
      <c r="FX362" s="1"/>
      <c r="FY362" s="1"/>
      <c r="FZ362" s="1"/>
      <c r="GA362" s="1"/>
      <c r="GB362" s="1"/>
      <c r="GC362" s="1"/>
      <c r="GD362" s="1"/>
      <c r="GE362" s="1"/>
      <c r="GF362" s="1"/>
      <c r="GG362" s="1"/>
    </row>
    <row r="363" spans="1:189" s="4" customFormat="1">
      <c r="A363" s="1"/>
      <c r="B363" s="68"/>
      <c r="C363" s="1"/>
      <c r="D363" s="1"/>
      <c r="E363" s="1"/>
      <c r="F363" s="1"/>
      <c r="G363" s="1"/>
      <c r="H363" s="1"/>
      <c r="I363" s="69"/>
      <c r="J363" s="69"/>
      <c r="K363" s="69"/>
      <c r="L363" s="69"/>
      <c r="M363" s="69"/>
      <c r="N363" s="69"/>
      <c r="O363" s="69"/>
      <c r="P363" s="69"/>
      <c r="R363" s="1"/>
      <c r="S363" s="1"/>
      <c r="T363" s="5"/>
      <c r="U363" s="5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  <c r="EW363" s="1"/>
      <c r="EX363" s="1"/>
      <c r="EY363" s="1"/>
      <c r="EZ363" s="1"/>
      <c r="FA363" s="1"/>
      <c r="FB363" s="1"/>
      <c r="FC363" s="1"/>
      <c r="FD363" s="1"/>
      <c r="FE363" s="1"/>
      <c r="FF363" s="1"/>
      <c r="FG363" s="1"/>
      <c r="FH363" s="1"/>
      <c r="FI363" s="1"/>
      <c r="FJ363" s="1"/>
      <c r="FK363" s="1"/>
      <c r="FL363" s="1"/>
      <c r="FM363" s="1"/>
      <c r="FN363" s="1"/>
      <c r="FO363" s="1"/>
      <c r="FP363" s="1"/>
      <c r="FQ363" s="1"/>
      <c r="FR363" s="1"/>
      <c r="FS363" s="1"/>
      <c r="FT363" s="1"/>
      <c r="FU363" s="1"/>
      <c r="FV363" s="1"/>
      <c r="FW363" s="1"/>
      <c r="FX363" s="1"/>
      <c r="FY363" s="1"/>
      <c r="FZ363" s="1"/>
      <c r="GA363" s="1"/>
      <c r="GB363" s="1"/>
      <c r="GC363" s="1"/>
      <c r="GD363" s="1"/>
      <c r="GE363" s="1"/>
      <c r="GF363" s="1"/>
      <c r="GG363" s="1"/>
    </row>
    <row r="364" spans="1:189" s="4" customFormat="1">
      <c r="A364" s="1"/>
      <c r="B364" s="68"/>
      <c r="C364" s="1"/>
      <c r="D364" s="1"/>
      <c r="E364" s="1"/>
      <c r="F364" s="1"/>
      <c r="G364" s="1"/>
      <c r="H364" s="1"/>
      <c r="I364" s="69"/>
      <c r="J364" s="69"/>
      <c r="K364" s="69"/>
      <c r="L364" s="69"/>
      <c r="M364" s="69"/>
      <c r="N364" s="69"/>
      <c r="O364" s="69"/>
      <c r="P364" s="69"/>
      <c r="R364" s="1"/>
      <c r="S364" s="1"/>
      <c r="T364" s="5"/>
      <c r="U364" s="5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  <c r="EW364" s="1"/>
      <c r="EX364" s="1"/>
      <c r="EY364" s="1"/>
      <c r="EZ364" s="1"/>
      <c r="FA364" s="1"/>
      <c r="FB364" s="1"/>
      <c r="FC364" s="1"/>
      <c r="FD364" s="1"/>
      <c r="FE364" s="1"/>
      <c r="FF364" s="1"/>
      <c r="FG364" s="1"/>
      <c r="FH364" s="1"/>
      <c r="FI364" s="1"/>
      <c r="FJ364" s="1"/>
      <c r="FK364" s="1"/>
      <c r="FL364" s="1"/>
      <c r="FM364" s="1"/>
      <c r="FN364" s="1"/>
      <c r="FO364" s="1"/>
      <c r="FP364" s="1"/>
      <c r="FQ364" s="1"/>
      <c r="FR364" s="1"/>
      <c r="FS364" s="1"/>
      <c r="FT364" s="1"/>
      <c r="FU364" s="1"/>
      <c r="FV364" s="1"/>
      <c r="FW364" s="1"/>
      <c r="FX364" s="1"/>
      <c r="FY364" s="1"/>
      <c r="FZ364" s="1"/>
      <c r="GA364" s="1"/>
      <c r="GB364" s="1"/>
      <c r="GC364" s="1"/>
      <c r="GD364" s="1"/>
      <c r="GE364" s="1"/>
      <c r="GF364" s="1"/>
      <c r="GG364" s="1"/>
    </row>
    <row r="365" spans="1:189" s="4" customFormat="1">
      <c r="A365" s="1"/>
      <c r="B365" s="68"/>
      <c r="C365" s="1"/>
      <c r="D365" s="1"/>
      <c r="E365" s="1"/>
      <c r="F365" s="1"/>
      <c r="G365" s="1"/>
      <c r="H365" s="1"/>
      <c r="I365" s="69"/>
      <c r="J365" s="69"/>
      <c r="K365" s="69"/>
      <c r="L365" s="69"/>
      <c r="M365" s="69"/>
      <c r="N365" s="69"/>
      <c r="O365" s="69"/>
      <c r="P365" s="69"/>
      <c r="R365" s="1"/>
      <c r="S365" s="1"/>
      <c r="T365" s="5"/>
      <c r="U365" s="5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  <c r="EW365" s="1"/>
      <c r="EX365" s="1"/>
      <c r="EY365" s="1"/>
      <c r="EZ365" s="1"/>
      <c r="FA365" s="1"/>
      <c r="FB365" s="1"/>
      <c r="FC365" s="1"/>
      <c r="FD365" s="1"/>
      <c r="FE365" s="1"/>
      <c r="FF365" s="1"/>
      <c r="FG365" s="1"/>
      <c r="FH365" s="1"/>
      <c r="FI365" s="1"/>
      <c r="FJ365" s="1"/>
      <c r="FK365" s="1"/>
      <c r="FL365" s="1"/>
      <c r="FM365" s="1"/>
      <c r="FN365" s="1"/>
      <c r="FO365" s="1"/>
      <c r="FP365" s="1"/>
      <c r="FQ365" s="1"/>
      <c r="FR365" s="1"/>
      <c r="FS365" s="1"/>
      <c r="FT365" s="1"/>
      <c r="FU365" s="1"/>
      <c r="FV365" s="1"/>
      <c r="FW365" s="1"/>
      <c r="FX365" s="1"/>
      <c r="FY365" s="1"/>
      <c r="FZ365" s="1"/>
      <c r="GA365" s="1"/>
      <c r="GB365" s="1"/>
      <c r="GC365" s="1"/>
      <c r="GD365" s="1"/>
      <c r="GE365" s="1"/>
      <c r="GF365" s="1"/>
      <c r="GG365" s="1"/>
    </row>
    <row r="366" spans="1:189" s="4" customFormat="1">
      <c r="A366" s="1"/>
      <c r="B366" s="68"/>
      <c r="C366" s="1"/>
      <c r="D366" s="1"/>
      <c r="E366" s="1"/>
      <c r="F366" s="1"/>
      <c r="G366" s="1"/>
      <c r="H366" s="1"/>
      <c r="I366" s="69"/>
      <c r="J366" s="69"/>
      <c r="K366" s="69"/>
      <c r="L366" s="69"/>
      <c r="M366" s="69"/>
      <c r="N366" s="69"/>
      <c r="O366" s="69"/>
      <c r="P366" s="69"/>
      <c r="R366" s="1"/>
      <c r="S366" s="1"/>
      <c r="T366" s="5"/>
      <c r="U366" s="5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  <c r="ER366" s="1"/>
      <c r="ES366" s="1"/>
      <c r="ET366" s="1"/>
      <c r="EU366" s="1"/>
      <c r="EV366" s="1"/>
      <c r="EW366" s="1"/>
      <c r="EX366" s="1"/>
      <c r="EY366" s="1"/>
      <c r="EZ366" s="1"/>
      <c r="FA366" s="1"/>
      <c r="FB366" s="1"/>
      <c r="FC366" s="1"/>
      <c r="FD366" s="1"/>
      <c r="FE366" s="1"/>
      <c r="FF366" s="1"/>
      <c r="FG366" s="1"/>
      <c r="FH366" s="1"/>
      <c r="FI366" s="1"/>
      <c r="FJ366" s="1"/>
      <c r="FK366" s="1"/>
      <c r="FL366" s="1"/>
      <c r="FM366" s="1"/>
      <c r="FN366" s="1"/>
      <c r="FO366" s="1"/>
      <c r="FP366" s="1"/>
      <c r="FQ366" s="1"/>
      <c r="FR366" s="1"/>
      <c r="FS366" s="1"/>
      <c r="FT366" s="1"/>
      <c r="FU366" s="1"/>
      <c r="FV366" s="1"/>
      <c r="FW366" s="1"/>
      <c r="FX366" s="1"/>
      <c r="FY366" s="1"/>
      <c r="FZ366" s="1"/>
      <c r="GA366" s="1"/>
      <c r="GB366" s="1"/>
      <c r="GC366" s="1"/>
      <c r="GD366" s="1"/>
      <c r="GE366" s="1"/>
      <c r="GF366" s="1"/>
      <c r="GG366" s="1"/>
    </row>
    <row r="367" spans="1:189" s="4" customFormat="1">
      <c r="A367" s="1"/>
      <c r="B367" s="68"/>
      <c r="C367" s="1"/>
      <c r="D367" s="1"/>
      <c r="E367" s="1"/>
      <c r="F367" s="1"/>
      <c r="G367" s="1"/>
      <c r="H367" s="1"/>
      <c r="I367" s="69"/>
      <c r="J367" s="69"/>
      <c r="K367" s="69"/>
      <c r="L367" s="69"/>
      <c r="M367" s="69"/>
      <c r="N367" s="69"/>
      <c r="O367" s="69"/>
      <c r="P367" s="69"/>
      <c r="R367" s="1"/>
      <c r="S367" s="1"/>
      <c r="T367" s="5"/>
      <c r="U367" s="5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  <c r="EW367" s="1"/>
      <c r="EX367" s="1"/>
      <c r="EY367" s="1"/>
      <c r="EZ367" s="1"/>
      <c r="FA367" s="1"/>
      <c r="FB367" s="1"/>
      <c r="FC367" s="1"/>
      <c r="FD367" s="1"/>
      <c r="FE367" s="1"/>
      <c r="FF367" s="1"/>
      <c r="FG367" s="1"/>
      <c r="FH367" s="1"/>
      <c r="FI367" s="1"/>
      <c r="FJ367" s="1"/>
      <c r="FK367" s="1"/>
      <c r="FL367" s="1"/>
      <c r="FM367" s="1"/>
      <c r="FN367" s="1"/>
      <c r="FO367" s="1"/>
      <c r="FP367" s="1"/>
      <c r="FQ367" s="1"/>
      <c r="FR367" s="1"/>
      <c r="FS367" s="1"/>
      <c r="FT367" s="1"/>
      <c r="FU367" s="1"/>
      <c r="FV367" s="1"/>
      <c r="FW367" s="1"/>
      <c r="FX367" s="1"/>
      <c r="FY367" s="1"/>
      <c r="FZ367" s="1"/>
      <c r="GA367" s="1"/>
      <c r="GB367" s="1"/>
      <c r="GC367" s="1"/>
      <c r="GD367" s="1"/>
      <c r="GE367" s="1"/>
      <c r="GF367" s="1"/>
      <c r="GG367" s="1"/>
    </row>
    <row r="368" spans="1:189" s="4" customFormat="1">
      <c r="A368" s="1"/>
      <c r="B368" s="68"/>
      <c r="C368" s="1"/>
      <c r="D368" s="1"/>
      <c r="E368" s="1"/>
      <c r="F368" s="1"/>
      <c r="G368" s="1"/>
      <c r="H368" s="1"/>
      <c r="I368" s="69"/>
      <c r="J368" s="69"/>
      <c r="K368" s="69"/>
      <c r="L368" s="69"/>
      <c r="M368" s="69"/>
      <c r="N368" s="69"/>
      <c r="O368" s="69"/>
      <c r="P368" s="69"/>
      <c r="R368" s="1"/>
      <c r="S368" s="1"/>
      <c r="T368" s="5"/>
      <c r="U368" s="5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1"/>
      <c r="FC368" s="1"/>
      <c r="FD368" s="1"/>
      <c r="FE368" s="1"/>
      <c r="FF368" s="1"/>
      <c r="FG368" s="1"/>
      <c r="FH368" s="1"/>
      <c r="FI368" s="1"/>
      <c r="FJ368" s="1"/>
      <c r="FK368" s="1"/>
      <c r="FL368" s="1"/>
      <c r="FM368" s="1"/>
      <c r="FN368" s="1"/>
      <c r="FO368" s="1"/>
      <c r="FP368" s="1"/>
      <c r="FQ368" s="1"/>
      <c r="FR368" s="1"/>
      <c r="FS368" s="1"/>
      <c r="FT368" s="1"/>
      <c r="FU368" s="1"/>
      <c r="FV368" s="1"/>
      <c r="FW368" s="1"/>
      <c r="FX368" s="1"/>
      <c r="FY368" s="1"/>
      <c r="FZ368" s="1"/>
      <c r="GA368" s="1"/>
      <c r="GB368" s="1"/>
      <c r="GC368" s="1"/>
      <c r="GD368" s="1"/>
      <c r="GE368" s="1"/>
      <c r="GF368" s="1"/>
      <c r="GG368" s="1"/>
    </row>
    <row r="369" spans="1:189" s="4" customFormat="1">
      <c r="A369" s="1"/>
      <c r="B369" s="68"/>
      <c r="C369" s="1"/>
      <c r="D369" s="1"/>
      <c r="E369" s="1"/>
      <c r="F369" s="1"/>
      <c r="G369" s="1"/>
      <c r="H369" s="1"/>
      <c r="I369" s="69"/>
      <c r="J369" s="69"/>
      <c r="K369" s="69"/>
      <c r="L369" s="69"/>
      <c r="M369" s="69"/>
      <c r="N369" s="69"/>
      <c r="O369" s="69"/>
      <c r="P369" s="69"/>
      <c r="R369" s="1"/>
      <c r="S369" s="1"/>
      <c r="T369" s="5"/>
      <c r="U369" s="5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  <c r="EW369" s="1"/>
      <c r="EX369" s="1"/>
      <c r="EY369" s="1"/>
      <c r="EZ369" s="1"/>
      <c r="FA369" s="1"/>
      <c r="FB369" s="1"/>
      <c r="FC369" s="1"/>
      <c r="FD369" s="1"/>
      <c r="FE369" s="1"/>
      <c r="FF369" s="1"/>
      <c r="FG369" s="1"/>
      <c r="FH369" s="1"/>
      <c r="FI369" s="1"/>
      <c r="FJ369" s="1"/>
      <c r="FK369" s="1"/>
      <c r="FL369" s="1"/>
      <c r="FM369" s="1"/>
      <c r="FN369" s="1"/>
      <c r="FO369" s="1"/>
      <c r="FP369" s="1"/>
      <c r="FQ369" s="1"/>
      <c r="FR369" s="1"/>
      <c r="FS369" s="1"/>
      <c r="FT369" s="1"/>
      <c r="FU369" s="1"/>
      <c r="FV369" s="1"/>
      <c r="FW369" s="1"/>
      <c r="FX369" s="1"/>
      <c r="FY369" s="1"/>
      <c r="FZ369" s="1"/>
      <c r="GA369" s="1"/>
      <c r="GB369" s="1"/>
      <c r="GC369" s="1"/>
      <c r="GD369" s="1"/>
      <c r="GE369" s="1"/>
      <c r="GF369" s="1"/>
      <c r="GG369" s="1"/>
    </row>
    <row r="370" spans="1:189" s="4" customFormat="1">
      <c r="A370" s="1"/>
      <c r="B370" s="68"/>
      <c r="C370" s="1"/>
      <c r="D370" s="1"/>
      <c r="E370" s="1"/>
      <c r="F370" s="1"/>
      <c r="G370" s="1"/>
      <c r="H370" s="1"/>
      <c r="I370" s="69"/>
      <c r="J370" s="69"/>
      <c r="K370" s="69"/>
      <c r="L370" s="69"/>
      <c r="M370" s="69"/>
      <c r="N370" s="69"/>
      <c r="O370" s="69"/>
      <c r="P370" s="69"/>
      <c r="R370" s="1"/>
      <c r="S370" s="1"/>
      <c r="T370" s="5"/>
      <c r="U370" s="5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  <c r="FB370" s="1"/>
      <c r="FC370" s="1"/>
      <c r="FD370" s="1"/>
      <c r="FE370" s="1"/>
      <c r="FF370" s="1"/>
      <c r="FG370" s="1"/>
      <c r="FH370" s="1"/>
      <c r="FI370" s="1"/>
      <c r="FJ370" s="1"/>
      <c r="FK370" s="1"/>
      <c r="FL370" s="1"/>
      <c r="FM370" s="1"/>
      <c r="FN370" s="1"/>
      <c r="FO370" s="1"/>
      <c r="FP370" s="1"/>
      <c r="FQ370" s="1"/>
      <c r="FR370" s="1"/>
      <c r="FS370" s="1"/>
      <c r="FT370" s="1"/>
      <c r="FU370" s="1"/>
      <c r="FV370" s="1"/>
      <c r="FW370" s="1"/>
      <c r="FX370" s="1"/>
      <c r="FY370" s="1"/>
      <c r="FZ370" s="1"/>
      <c r="GA370" s="1"/>
      <c r="GB370" s="1"/>
      <c r="GC370" s="1"/>
      <c r="GD370" s="1"/>
      <c r="GE370" s="1"/>
      <c r="GF370" s="1"/>
      <c r="GG370" s="1"/>
    </row>
    <row r="371" spans="1:189" s="4" customFormat="1">
      <c r="A371" s="1"/>
      <c r="B371" s="68"/>
      <c r="C371" s="1"/>
      <c r="D371" s="1"/>
      <c r="E371" s="1"/>
      <c r="F371" s="1"/>
      <c r="G371" s="1"/>
      <c r="H371" s="1"/>
      <c r="I371" s="69"/>
      <c r="J371" s="69"/>
      <c r="K371" s="69"/>
      <c r="L371" s="69"/>
      <c r="M371" s="69"/>
      <c r="N371" s="69"/>
      <c r="O371" s="69"/>
      <c r="P371" s="69"/>
      <c r="R371" s="1"/>
      <c r="S371" s="1"/>
      <c r="T371" s="5"/>
      <c r="U371" s="5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  <c r="FA371" s="1"/>
      <c r="FB371" s="1"/>
      <c r="FC371" s="1"/>
      <c r="FD371" s="1"/>
      <c r="FE371" s="1"/>
      <c r="FF371" s="1"/>
      <c r="FG371" s="1"/>
      <c r="FH371" s="1"/>
      <c r="FI371" s="1"/>
      <c r="FJ371" s="1"/>
      <c r="FK371" s="1"/>
      <c r="FL371" s="1"/>
      <c r="FM371" s="1"/>
      <c r="FN371" s="1"/>
      <c r="FO371" s="1"/>
      <c r="FP371" s="1"/>
      <c r="FQ371" s="1"/>
      <c r="FR371" s="1"/>
      <c r="FS371" s="1"/>
      <c r="FT371" s="1"/>
      <c r="FU371" s="1"/>
      <c r="FV371" s="1"/>
      <c r="FW371" s="1"/>
      <c r="FX371" s="1"/>
      <c r="FY371" s="1"/>
      <c r="FZ371" s="1"/>
      <c r="GA371" s="1"/>
      <c r="GB371" s="1"/>
      <c r="GC371" s="1"/>
      <c r="GD371" s="1"/>
      <c r="GE371" s="1"/>
      <c r="GF371" s="1"/>
      <c r="GG371" s="1"/>
    </row>
    <row r="372" spans="1:189" s="4" customFormat="1">
      <c r="A372" s="1"/>
      <c r="B372" s="68"/>
      <c r="C372" s="1"/>
      <c r="D372" s="1"/>
      <c r="E372" s="1"/>
      <c r="F372" s="1"/>
      <c r="G372" s="1"/>
      <c r="H372" s="1"/>
      <c r="I372" s="69"/>
      <c r="J372" s="69"/>
      <c r="K372" s="69"/>
      <c r="L372" s="69"/>
      <c r="M372" s="69"/>
      <c r="N372" s="69"/>
      <c r="O372" s="69"/>
      <c r="P372" s="69"/>
      <c r="R372" s="1"/>
      <c r="S372" s="1"/>
      <c r="T372" s="5"/>
      <c r="U372" s="5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  <c r="EW372" s="1"/>
      <c r="EX372" s="1"/>
      <c r="EY372" s="1"/>
      <c r="EZ372" s="1"/>
      <c r="FA372" s="1"/>
      <c r="FB372" s="1"/>
      <c r="FC372" s="1"/>
      <c r="FD372" s="1"/>
      <c r="FE372" s="1"/>
      <c r="FF372" s="1"/>
      <c r="FG372" s="1"/>
      <c r="FH372" s="1"/>
      <c r="FI372" s="1"/>
      <c r="FJ372" s="1"/>
      <c r="FK372" s="1"/>
      <c r="FL372" s="1"/>
      <c r="FM372" s="1"/>
      <c r="FN372" s="1"/>
      <c r="FO372" s="1"/>
      <c r="FP372" s="1"/>
      <c r="FQ372" s="1"/>
      <c r="FR372" s="1"/>
      <c r="FS372" s="1"/>
      <c r="FT372" s="1"/>
      <c r="FU372" s="1"/>
      <c r="FV372" s="1"/>
      <c r="FW372" s="1"/>
      <c r="FX372" s="1"/>
      <c r="FY372" s="1"/>
      <c r="FZ372" s="1"/>
      <c r="GA372" s="1"/>
      <c r="GB372" s="1"/>
      <c r="GC372" s="1"/>
      <c r="GD372" s="1"/>
      <c r="GE372" s="1"/>
      <c r="GF372" s="1"/>
      <c r="GG372" s="1"/>
    </row>
    <row r="373" spans="1:189" s="4" customFormat="1">
      <c r="A373" s="1"/>
      <c r="B373" s="68"/>
      <c r="C373" s="1"/>
      <c r="D373" s="1"/>
      <c r="E373" s="1"/>
      <c r="F373" s="1"/>
      <c r="G373" s="1"/>
      <c r="H373" s="1"/>
      <c r="I373" s="69"/>
      <c r="J373" s="69"/>
      <c r="K373" s="69"/>
      <c r="L373" s="69"/>
      <c r="M373" s="69"/>
      <c r="N373" s="69"/>
      <c r="O373" s="69"/>
      <c r="P373" s="69"/>
      <c r="R373" s="1"/>
      <c r="S373" s="1"/>
      <c r="T373" s="5"/>
      <c r="U373" s="5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  <c r="FB373" s="1"/>
      <c r="FC373" s="1"/>
      <c r="FD373" s="1"/>
      <c r="FE373" s="1"/>
      <c r="FF373" s="1"/>
      <c r="FG373" s="1"/>
      <c r="FH373" s="1"/>
      <c r="FI373" s="1"/>
      <c r="FJ373" s="1"/>
      <c r="FK373" s="1"/>
      <c r="FL373" s="1"/>
      <c r="FM373" s="1"/>
      <c r="FN373" s="1"/>
      <c r="FO373" s="1"/>
      <c r="FP373" s="1"/>
      <c r="FQ373" s="1"/>
      <c r="FR373" s="1"/>
      <c r="FS373" s="1"/>
      <c r="FT373" s="1"/>
      <c r="FU373" s="1"/>
      <c r="FV373" s="1"/>
      <c r="FW373" s="1"/>
      <c r="FX373" s="1"/>
      <c r="FY373" s="1"/>
      <c r="FZ373" s="1"/>
      <c r="GA373" s="1"/>
      <c r="GB373" s="1"/>
      <c r="GC373" s="1"/>
      <c r="GD373" s="1"/>
      <c r="GE373" s="1"/>
      <c r="GF373" s="1"/>
      <c r="GG373" s="1"/>
    </row>
    <row r="374" spans="1:189" s="4" customFormat="1">
      <c r="A374" s="1"/>
      <c r="B374" s="68"/>
      <c r="C374" s="1"/>
      <c r="D374" s="1"/>
      <c r="E374" s="1"/>
      <c r="F374" s="1"/>
      <c r="G374" s="1"/>
      <c r="H374" s="1"/>
      <c r="I374" s="69"/>
      <c r="J374" s="69"/>
      <c r="K374" s="69"/>
      <c r="L374" s="69"/>
      <c r="M374" s="69"/>
      <c r="N374" s="69"/>
      <c r="O374" s="69"/>
      <c r="P374" s="69"/>
      <c r="R374" s="1"/>
      <c r="S374" s="1"/>
      <c r="T374" s="5"/>
      <c r="U374" s="5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1"/>
      <c r="FC374" s="1"/>
      <c r="FD374" s="1"/>
      <c r="FE374" s="1"/>
      <c r="FF374" s="1"/>
      <c r="FG374" s="1"/>
      <c r="FH374" s="1"/>
      <c r="FI374" s="1"/>
      <c r="FJ374" s="1"/>
      <c r="FK374" s="1"/>
      <c r="FL374" s="1"/>
      <c r="FM374" s="1"/>
      <c r="FN374" s="1"/>
      <c r="FO374" s="1"/>
      <c r="FP374" s="1"/>
      <c r="FQ374" s="1"/>
      <c r="FR374" s="1"/>
      <c r="FS374" s="1"/>
      <c r="FT374" s="1"/>
      <c r="FU374" s="1"/>
      <c r="FV374" s="1"/>
      <c r="FW374" s="1"/>
      <c r="FX374" s="1"/>
      <c r="FY374" s="1"/>
      <c r="FZ374" s="1"/>
      <c r="GA374" s="1"/>
      <c r="GB374" s="1"/>
      <c r="GC374" s="1"/>
      <c r="GD374" s="1"/>
      <c r="GE374" s="1"/>
      <c r="GF374" s="1"/>
      <c r="GG374" s="1"/>
    </row>
    <row r="375" spans="1:189" s="4" customFormat="1">
      <c r="A375" s="1"/>
      <c r="B375" s="68"/>
      <c r="C375" s="1"/>
      <c r="D375" s="1"/>
      <c r="E375" s="1"/>
      <c r="F375" s="1"/>
      <c r="G375" s="1"/>
      <c r="H375" s="1"/>
      <c r="I375" s="69"/>
      <c r="J375" s="69"/>
      <c r="K375" s="69"/>
      <c r="L375" s="69"/>
      <c r="M375" s="69"/>
      <c r="N375" s="69"/>
      <c r="O375" s="69"/>
      <c r="P375" s="69"/>
      <c r="R375" s="1"/>
      <c r="S375" s="1"/>
      <c r="T375" s="5"/>
      <c r="U375" s="5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  <c r="EQ375" s="1"/>
      <c r="ER375" s="1"/>
      <c r="ES375" s="1"/>
      <c r="ET375" s="1"/>
      <c r="EU375" s="1"/>
      <c r="EV375" s="1"/>
      <c r="EW375" s="1"/>
      <c r="EX375" s="1"/>
      <c r="EY375" s="1"/>
      <c r="EZ375" s="1"/>
      <c r="FA375" s="1"/>
      <c r="FB375" s="1"/>
      <c r="FC375" s="1"/>
      <c r="FD375" s="1"/>
      <c r="FE375" s="1"/>
      <c r="FF375" s="1"/>
      <c r="FG375" s="1"/>
      <c r="FH375" s="1"/>
      <c r="FI375" s="1"/>
      <c r="FJ375" s="1"/>
      <c r="FK375" s="1"/>
      <c r="FL375" s="1"/>
      <c r="FM375" s="1"/>
      <c r="FN375" s="1"/>
      <c r="FO375" s="1"/>
      <c r="FP375" s="1"/>
      <c r="FQ375" s="1"/>
      <c r="FR375" s="1"/>
      <c r="FS375" s="1"/>
      <c r="FT375" s="1"/>
      <c r="FU375" s="1"/>
      <c r="FV375" s="1"/>
      <c r="FW375" s="1"/>
      <c r="FX375" s="1"/>
      <c r="FY375" s="1"/>
      <c r="FZ375" s="1"/>
      <c r="GA375" s="1"/>
      <c r="GB375" s="1"/>
      <c r="GC375" s="1"/>
      <c r="GD375" s="1"/>
      <c r="GE375" s="1"/>
      <c r="GF375" s="1"/>
      <c r="GG375" s="1"/>
    </row>
    <row r="376" spans="1:189" s="4" customFormat="1">
      <c r="A376" s="1"/>
      <c r="B376" s="68"/>
      <c r="C376" s="1"/>
      <c r="D376" s="1"/>
      <c r="E376" s="1"/>
      <c r="F376" s="1"/>
      <c r="G376" s="1"/>
      <c r="H376" s="1"/>
      <c r="I376" s="69"/>
      <c r="J376" s="69"/>
      <c r="K376" s="69"/>
      <c r="L376" s="69"/>
      <c r="M376" s="69"/>
      <c r="N376" s="69"/>
      <c r="O376" s="69"/>
      <c r="P376" s="69"/>
      <c r="R376" s="1"/>
      <c r="S376" s="1"/>
      <c r="T376" s="5"/>
      <c r="U376" s="5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  <c r="ET376" s="1"/>
      <c r="EU376" s="1"/>
      <c r="EV376" s="1"/>
      <c r="EW376" s="1"/>
      <c r="EX376" s="1"/>
      <c r="EY376" s="1"/>
      <c r="EZ376" s="1"/>
      <c r="FA376" s="1"/>
      <c r="FB376" s="1"/>
      <c r="FC376" s="1"/>
      <c r="FD376" s="1"/>
      <c r="FE376" s="1"/>
      <c r="FF376" s="1"/>
      <c r="FG376" s="1"/>
      <c r="FH376" s="1"/>
      <c r="FI376" s="1"/>
      <c r="FJ376" s="1"/>
      <c r="FK376" s="1"/>
      <c r="FL376" s="1"/>
      <c r="FM376" s="1"/>
      <c r="FN376" s="1"/>
      <c r="FO376" s="1"/>
      <c r="FP376" s="1"/>
      <c r="FQ376" s="1"/>
      <c r="FR376" s="1"/>
      <c r="FS376" s="1"/>
      <c r="FT376" s="1"/>
      <c r="FU376" s="1"/>
      <c r="FV376" s="1"/>
      <c r="FW376" s="1"/>
      <c r="FX376" s="1"/>
      <c r="FY376" s="1"/>
      <c r="FZ376" s="1"/>
      <c r="GA376" s="1"/>
      <c r="GB376" s="1"/>
      <c r="GC376" s="1"/>
      <c r="GD376" s="1"/>
      <c r="GE376" s="1"/>
      <c r="GF376" s="1"/>
      <c r="GG376" s="1"/>
    </row>
    <row r="377" spans="1:189" s="4" customFormat="1">
      <c r="A377" s="1"/>
      <c r="B377" s="68"/>
      <c r="C377" s="1"/>
      <c r="D377" s="1"/>
      <c r="E377" s="1"/>
      <c r="F377" s="1"/>
      <c r="G377" s="1"/>
      <c r="H377" s="1"/>
      <c r="I377" s="69"/>
      <c r="J377" s="69"/>
      <c r="K377" s="69"/>
      <c r="L377" s="69"/>
      <c r="M377" s="69"/>
      <c r="N377" s="69"/>
      <c r="O377" s="69"/>
      <c r="P377" s="69"/>
      <c r="R377" s="1"/>
      <c r="S377" s="1"/>
      <c r="T377" s="5"/>
      <c r="U377" s="5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  <c r="FI377" s="1"/>
      <c r="FJ377" s="1"/>
      <c r="FK377" s="1"/>
      <c r="FL377" s="1"/>
      <c r="FM377" s="1"/>
      <c r="FN377" s="1"/>
      <c r="FO377" s="1"/>
      <c r="FP377" s="1"/>
      <c r="FQ377" s="1"/>
      <c r="FR377" s="1"/>
      <c r="FS377" s="1"/>
      <c r="FT377" s="1"/>
      <c r="FU377" s="1"/>
      <c r="FV377" s="1"/>
      <c r="FW377" s="1"/>
      <c r="FX377" s="1"/>
      <c r="FY377" s="1"/>
      <c r="FZ377" s="1"/>
      <c r="GA377" s="1"/>
      <c r="GB377" s="1"/>
      <c r="GC377" s="1"/>
      <c r="GD377" s="1"/>
      <c r="GE377" s="1"/>
      <c r="GF377" s="1"/>
      <c r="GG377" s="1"/>
    </row>
    <row r="378" spans="1:189" s="4" customFormat="1">
      <c r="A378" s="1"/>
      <c r="B378" s="68"/>
      <c r="C378" s="1"/>
      <c r="D378" s="1"/>
      <c r="E378" s="1"/>
      <c r="F378" s="1"/>
      <c r="G378" s="1"/>
      <c r="H378" s="1"/>
      <c r="I378" s="69"/>
      <c r="J378" s="69"/>
      <c r="K378" s="69"/>
      <c r="L378" s="69"/>
      <c r="M378" s="69"/>
      <c r="N378" s="69"/>
      <c r="O378" s="69"/>
      <c r="P378" s="69"/>
      <c r="R378" s="1"/>
      <c r="S378" s="1"/>
      <c r="T378" s="5"/>
      <c r="U378" s="5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  <c r="ER378" s="1"/>
      <c r="ES378" s="1"/>
      <c r="ET378" s="1"/>
      <c r="EU378" s="1"/>
      <c r="EV378" s="1"/>
      <c r="EW378" s="1"/>
      <c r="EX378" s="1"/>
      <c r="EY378" s="1"/>
      <c r="EZ378" s="1"/>
      <c r="FA378" s="1"/>
      <c r="FB378" s="1"/>
      <c r="FC378" s="1"/>
      <c r="FD378" s="1"/>
      <c r="FE378" s="1"/>
      <c r="FF378" s="1"/>
      <c r="FG378" s="1"/>
      <c r="FH378" s="1"/>
      <c r="FI378" s="1"/>
      <c r="FJ378" s="1"/>
      <c r="FK378" s="1"/>
      <c r="FL378" s="1"/>
      <c r="FM378" s="1"/>
      <c r="FN378" s="1"/>
      <c r="FO378" s="1"/>
      <c r="FP378" s="1"/>
      <c r="FQ378" s="1"/>
      <c r="FR378" s="1"/>
      <c r="FS378" s="1"/>
      <c r="FT378" s="1"/>
      <c r="FU378" s="1"/>
      <c r="FV378" s="1"/>
      <c r="FW378" s="1"/>
      <c r="FX378" s="1"/>
      <c r="FY378" s="1"/>
      <c r="FZ378" s="1"/>
      <c r="GA378" s="1"/>
      <c r="GB378" s="1"/>
      <c r="GC378" s="1"/>
      <c r="GD378" s="1"/>
      <c r="GE378" s="1"/>
      <c r="GF378" s="1"/>
      <c r="GG378" s="1"/>
    </row>
    <row r="379" spans="1:189" s="4" customFormat="1">
      <c r="A379" s="1"/>
      <c r="B379" s="68"/>
      <c r="C379" s="1"/>
      <c r="D379" s="1"/>
      <c r="E379" s="1"/>
      <c r="F379" s="1"/>
      <c r="G379" s="1"/>
      <c r="H379" s="1"/>
      <c r="I379" s="69"/>
      <c r="J379" s="69"/>
      <c r="K379" s="69"/>
      <c r="L379" s="69"/>
      <c r="M379" s="69"/>
      <c r="N379" s="69"/>
      <c r="O379" s="69"/>
      <c r="P379" s="69"/>
      <c r="R379" s="1"/>
      <c r="S379" s="1"/>
      <c r="T379" s="5"/>
      <c r="U379" s="5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  <c r="EW379" s="1"/>
      <c r="EX379" s="1"/>
      <c r="EY379" s="1"/>
      <c r="EZ379" s="1"/>
      <c r="FA379" s="1"/>
      <c r="FB379" s="1"/>
      <c r="FC379" s="1"/>
      <c r="FD379" s="1"/>
      <c r="FE379" s="1"/>
      <c r="FF379" s="1"/>
      <c r="FG379" s="1"/>
      <c r="FH379" s="1"/>
      <c r="FI379" s="1"/>
      <c r="FJ379" s="1"/>
      <c r="FK379" s="1"/>
      <c r="FL379" s="1"/>
      <c r="FM379" s="1"/>
      <c r="FN379" s="1"/>
      <c r="FO379" s="1"/>
      <c r="FP379" s="1"/>
      <c r="FQ379" s="1"/>
      <c r="FR379" s="1"/>
      <c r="FS379" s="1"/>
      <c r="FT379" s="1"/>
      <c r="FU379" s="1"/>
      <c r="FV379" s="1"/>
      <c r="FW379" s="1"/>
      <c r="FX379" s="1"/>
      <c r="FY379" s="1"/>
      <c r="FZ379" s="1"/>
      <c r="GA379" s="1"/>
      <c r="GB379" s="1"/>
      <c r="GC379" s="1"/>
      <c r="GD379" s="1"/>
      <c r="GE379" s="1"/>
      <c r="GF379" s="1"/>
      <c r="GG379" s="1"/>
    </row>
    <row r="380" spans="1:189" s="4" customFormat="1">
      <c r="A380" s="1"/>
      <c r="B380" s="68"/>
      <c r="C380" s="1"/>
      <c r="D380" s="1"/>
      <c r="E380" s="1"/>
      <c r="F380" s="1"/>
      <c r="G380" s="1"/>
      <c r="H380" s="1"/>
      <c r="I380" s="69"/>
      <c r="J380" s="69"/>
      <c r="K380" s="69"/>
      <c r="L380" s="69"/>
      <c r="M380" s="69"/>
      <c r="N380" s="69"/>
      <c r="O380" s="69"/>
      <c r="P380" s="69"/>
      <c r="R380" s="1"/>
      <c r="S380" s="1"/>
      <c r="T380" s="5"/>
      <c r="U380" s="5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  <c r="EW380" s="1"/>
      <c r="EX380" s="1"/>
      <c r="EY380" s="1"/>
      <c r="EZ380" s="1"/>
      <c r="FA380" s="1"/>
      <c r="FB380" s="1"/>
      <c r="FC380" s="1"/>
      <c r="FD380" s="1"/>
      <c r="FE380" s="1"/>
      <c r="FF380" s="1"/>
      <c r="FG380" s="1"/>
      <c r="FH380" s="1"/>
      <c r="FI380" s="1"/>
      <c r="FJ380" s="1"/>
      <c r="FK380" s="1"/>
      <c r="FL380" s="1"/>
      <c r="FM380" s="1"/>
      <c r="FN380" s="1"/>
      <c r="FO380" s="1"/>
      <c r="FP380" s="1"/>
      <c r="FQ380" s="1"/>
      <c r="FR380" s="1"/>
      <c r="FS380" s="1"/>
      <c r="FT380" s="1"/>
      <c r="FU380" s="1"/>
      <c r="FV380" s="1"/>
      <c r="FW380" s="1"/>
      <c r="FX380" s="1"/>
      <c r="FY380" s="1"/>
      <c r="FZ380" s="1"/>
      <c r="GA380" s="1"/>
      <c r="GB380" s="1"/>
      <c r="GC380" s="1"/>
      <c r="GD380" s="1"/>
      <c r="GE380" s="1"/>
      <c r="GF380" s="1"/>
      <c r="GG380" s="1"/>
    </row>
    <row r="381" spans="1:189" s="4" customFormat="1">
      <c r="A381" s="1"/>
      <c r="B381" s="68"/>
      <c r="C381" s="1"/>
      <c r="D381" s="1"/>
      <c r="E381" s="1"/>
      <c r="F381" s="1"/>
      <c r="G381" s="1"/>
      <c r="H381" s="1"/>
      <c r="I381" s="69"/>
      <c r="J381" s="69"/>
      <c r="K381" s="69"/>
      <c r="L381" s="69"/>
      <c r="M381" s="69"/>
      <c r="N381" s="69"/>
      <c r="O381" s="69"/>
      <c r="P381" s="69"/>
      <c r="R381" s="1"/>
      <c r="S381" s="1"/>
      <c r="T381" s="5"/>
      <c r="U381" s="5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  <c r="EW381" s="1"/>
      <c r="EX381" s="1"/>
      <c r="EY381" s="1"/>
      <c r="EZ381" s="1"/>
      <c r="FA381" s="1"/>
      <c r="FB381" s="1"/>
      <c r="FC381" s="1"/>
      <c r="FD381" s="1"/>
      <c r="FE381" s="1"/>
      <c r="FF381" s="1"/>
      <c r="FG381" s="1"/>
      <c r="FH381" s="1"/>
      <c r="FI381" s="1"/>
      <c r="FJ381" s="1"/>
      <c r="FK381" s="1"/>
      <c r="FL381" s="1"/>
      <c r="FM381" s="1"/>
      <c r="FN381" s="1"/>
      <c r="FO381" s="1"/>
      <c r="FP381" s="1"/>
      <c r="FQ381" s="1"/>
      <c r="FR381" s="1"/>
      <c r="FS381" s="1"/>
      <c r="FT381" s="1"/>
      <c r="FU381" s="1"/>
      <c r="FV381" s="1"/>
      <c r="FW381" s="1"/>
      <c r="FX381" s="1"/>
      <c r="FY381" s="1"/>
      <c r="FZ381" s="1"/>
      <c r="GA381" s="1"/>
      <c r="GB381" s="1"/>
      <c r="GC381" s="1"/>
      <c r="GD381" s="1"/>
      <c r="GE381" s="1"/>
      <c r="GF381" s="1"/>
      <c r="GG381" s="1"/>
    </row>
    <row r="382" spans="1:189" s="4" customFormat="1">
      <c r="A382" s="1"/>
      <c r="B382" s="68"/>
      <c r="C382" s="1"/>
      <c r="D382" s="1"/>
      <c r="E382" s="1"/>
      <c r="F382" s="1"/>
      <c r="G382" s="1"/>
      <c r="H382" s="1"/>
      <c r="I382" s="69"/>
      <c r="J382" s="69"/>
      <c r="K382" s="69"/>
      <c r="L382" s="69"/>
      <c r="M382" s="69"/>
      <c r="N382" s="69"/>
      <c r="O382" s="69"/>
      <c r="P382" s="69"/>
      <c r="R382" s="1"/>
      <c r="S382" s="1"/>
      <c r="T382" s="5"/>
      <c r="U382" s="5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  <c r="ER382" s="1"/>
      <c r="ES382" s="1"/>
      <c r="ET382" s="1"/>
      <c r="EU382" s="1"/>
      <c r="EV382" s="1"/>
      <c r="EW382" s="1"/>
      <c r="EX382" s="1"/>
      <c r="EY382" s="1"/>
      <c r="EZ382" s="1"/>
      <c r="FA382" s="1"/>
      <c r="FB382" s="1"/>
      <c r="FC382" s="1"/>
      <c r="FD382" s="1"/>
      <c r="FE382" s="1"/>
      <c r="FF382" s="1"/>
      <c r="FG382" s="1"/>
      <c r="FH382" s="1"/>
      <c r="FI382" s="1"/>
      <c r="FJ382" s="1"/>
      <c r="FK382" s="1"/>
      <c r="FL382" s="1"/>
      <c r="FM382" s="1"/>
      <c r="FN382" s="1"/>
      <c r="FO382" s="1"/>
      <c r="FP382" s="1"/>
      <c r="FQ382" s="1"/>
      <c r="FR382" s="1"/>
      <c r="FS382" s="1"/>
      <c r="FT382" s="1"/>
      <c r="FU382" s="1"/>
      <c r="FV382" s="1"/>
      <c r="FW382" s="1"/>
      <c r="FX382" s="1"/>
      <c r="FY382" s="1"/>
      <c r="FZ382" s="1"/>
      <c r="GA382" s="1"/>
      <c r="GB382" s="1"/>
      <c r="GC382" s="1"/>
      <c r="GD382" s="1"/>
      <c r="GE382" s="1"/>
      <c r="GF382" s="1"/>
      <c r="GG382" s="1"/>
    </row>
    <row r="383" spans="1:189" s="4" customFormat="1">
      <c r="A383" s="1"/>
      <c r="B383" s="68"/>
      <c r="C383" s="1"/>
      <c r="D383" s="1"/>
      <c r="E383" s="1"/>
      <c r="F383" s="1"/>
      <c r="G383" s="1"/>
      <c r="H383" s="1"/>
      <c r="I383" s="69"/>
      <c r="J383" s="69"/>
      <c r="K383" s="69"/>
      <c r="L383" s="69"/>
      <c r="M383" s="69"/>
      <c r="N383" s="69"/>
      <c r="O383" s="69"/>
      <c r="P383" s="69"/>
      <c r="R383" s="1"/>
      <c r="S383" s="1"/>
      <c r="T383" s="5"/>
      <c r="U383" s="5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  <c r="ER383" s="1"/>
      <c r="ES383" s="1"/>
      <c r="ET383" s="1"/>
      <c r="EU383" s="1"/>
      <c r="EV383" s="1"/>
      <c r="EW383" s="1"/>
      <c r="EX383" s="1"/>
      <c r="EY383" s="1"/>
      <c r="EZ383" s="1"/>
      <c r="FA383" s="1"/>
      <c r="FB383" s="1"/>
      <c r="FC383" s="1"/>
      <c r="FD383" s="1"/>
      <c r="FE383" s="1"/>
      <c r="FF383" s="1"/>
      <c r="FG383" s="1"/>
      <c r="FH383" s="1"/>
      <c r="FI383" s="1"/>
      <c r="FJ383" s="1"/>
      <c r="FK383" s="1"/>
      <c r="FL383" s="1"/>
      <c r="FM383" s="1"/>
      <c r="FN383" s="1"/>
      <c r="FO383" s="1"/>
      <c r="FP383" s="1"/>
      <c r="FQ383" s="1"/>
      <c r="FR383" s="1"/>
      <c r="FS383" s="1"/>
      <c r="FT383" s="1"/>
      <c r="FU383" s="1"/>
      <c r="FV383" s="1"/>
      <c r="FW383" s="1"/>
      <c r="FX383" s="1"/>
      <c r="FY383" s="1"/>
      <c r="FZ383" s="1"/>
      <c r="GA383" s="1"/>
      <c r="GB383" s="1"/>
      <c r="GC383" s="1"/>
      <c r="GD383" s="1"/>
      <c r="GE383" s="1"/>
      <c r="GF383" s="1"/>
      <c r="GG383" s="1"/>
    </row>
    <row r="384" spans="1:189" s="4" customFormat="1">
      <c r="A384" s="1"/>
      <c r="B384" s="68"/>
      <c r="C384" s="1"/>
      <c r="D384" s="1"/>
      <c r="E384" s="1"/>
      <c r="F384" s="1"/>
      <c r="G384" s="1"/>
      <c r="H384" s="1"/>
      <c r="I384" s="69"/>
      <c r="J384" s="69"/>
      <c r="K384" s="69"/>
      <c r="L384" s="69"/>
      <c r="M384" s="69"/>
      <c r="N384" s="69"/>
      <c r="O384" s="69"/>
      <c r="P384" s="69"/>
      <c r="R384" s="1"/>
      <c r="S384" s="1"/>
      <c r="T384" s="5"/>
      <c r="U384" s="5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  <c r="EQ384" s="1"/>
      <c r="ER384" s="1"/>
      <c r="ES384" s="1"/>
      <c r="ET384" s="1"/>
      <c r="EU384" s="1"/>
      <c r="EV384" s="1"/>
      <c r="EW384" s="1"/>
      <c r="EX384" s="1"/>
      <c r="EY384" s="1"/>
      <c r="EZ384" s="1"/>
      <c r="FA384" s="1"/>
      <c r="FB384" s="1"/>
      <c r="FC384" s="1"/>
      <c r="FD384" s="1"/>
      <c r="FE384" s="1"/>
      <c r="FF384" s="1"/>
      <c r="FG384" s="1"/>
      <c r="FH384" s="1"/>
      <c r="FI384" s="1"/>
      <c r="FJ384" s="1"/>
      <c r="FK384" s="1"/>
      <c r="FL384" s="1"/>
      <c r="FM384" s="1"/>
      <c r="FN384" s="1"/>
      <c r="FO384" s="1"/>
      <c r="FP384" s="1"/>
      <c r="FQ384" s="1"/>
      <c r="FR384" s="1"/>
      <c r="FS384" s="1"/>
      <c r="FT384" s="1"/>
      <c r="FU384" s="1"/>
      <c r="FV384" s="1"/>
      <c r="FW384" s="1"/>
      <c r="FX384" s="1"/>
      <c r="FY384" s="1"/>
      <c r="FZ384" s="1"/>
      <c r="GA384" s="1"/>
      <c r="GB384" s="1"/>
      <c r="GC384" s="1"/>
      <c r="GD384" s="1"/>
      <c r="GE384" s="1"/>
      <c r="GF384" s="1"/>
      <c r="GG384" s="1"/>
    </row>
    <row r="385" spans="1:189" s="4" customFormat="1">
      <c r="A385" s="1"/>
      <c r="B385" s="68"/>
      <c r="C385" s="1"/>
      <c r="D385" s="1"/>
      <c r="E385" s="1"/>
      <c r="F385" s="1"/>
      <c r="G385" s="1"/>
      <c r="H385" s="1"/>
      <c r="I385" s="69"/>
      <c r="J385" s="69"/>
      <c r="K385" s="69"/>
      <c r="L385" s="69"/>
      <c r="M385" s="69"/>
      <c r="N385" s="69"/>
      <c r="O385" s="69"/>
      <c r="P385" s="69"/>
      <c r="R385" s="1"/>
      <c r="S385" s="1"/>
      <c r="T385" s="5"/>
      <c r="U385" s="5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  <c r="EQ385" s="1"/>
      <c r="ER385" s="1"/>
      <c r="ES385" s="1"/>
      <c r="ET385" s="1"/>
      <c r="EU385" s="1"/>
      <c r="EV385" s="1"/>
      <c r="EW385" s="1"/>
      <c r="EX385" s="1"/>
      <c r="EY385" s="1"/>
      <c r="EZ385" s="1"/>
      <c r="FA385" s="1"/>
      <c r="FB385" s="1"/>
      <c r="FC385" s="1"/>
      <c r="FD385" s="1"/>
      <c r="FE385" s="1"/>
      <c r="FF385" s="1"/>
      <c r="FG385" s="1"/>
      <c r="FH385" s="1"/>
      <c r="FI385" s="1"/>
      <c r="FJ385" s="1"/>
      <c r="FK385" s="1"/>
      <c r="FL385" s="1"/>
      <c r="FM385" s="1"/>
      <c r="FN385" s="1"/>
      <c r="FO385" s="1"/>
      <c r="FP385" s="1"/>
      <c r="FQ385" s="1"/>
      <c r="FR385" s="1"/>
      <c r="FS385" s="1"/>
      <c r="FT385" s="1"/>
      <c r="FU385" s="1"/>
      <c r="FV385" s="1"/>
      <c r="FW385" s="1"/>
      <c r="FX385" s="1"/>
      <c r="FY385" s="1"/>
      <c r="FZ385" s="1"/>
      <c r="GA385" s="1"/>
      <c r="GB385" s="1"/>
      <c r="GC385" s="1"/>
      <c r="GD385" s="1"/>
      <c r="GE385" s="1"/>
      <c r="GF385" s="1"/>
      <c r="GG385" s="1"/>
    </row>
    <row r="386" spans="1:189" s="4" customFormat="1">
      <c r="A386" s="1"/>
      <c r="B386" s="68"/>
      <c r="C386" s="1"/>
      <c r="D386" s="1"/>
      <c r="E386" s="1"/>
      <c r="F386" s="1"/>
      <c r="G386" s="1"/>
      <c r="H386" s="1"/>
      <c r="I386" s="69"/>
      <c r="J386" s="69"/>
      <c r="K386" s="69"/>
      <c r="L386" s="69"/>
      <c r="M386" s="69"/>
      <c r="N386" s="69"/>
      <c r="O386" s="69"/>
      <c r="P386" s="69"/>
      <c r="R386" s="1"/>
      <c r="S386" s="1"/>
      <c r="T386" s="5"/>
      <c r="U386" s="5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  <c r="ER386" s="1"/>
      <c r="ES386" s="1"/>
      <c r="ET386" s="1"/>
      <c r="EU386" s="1"/>
      <c r="EV386" s="1"/>
      <c r="EW386" s="1"/>
      <c r="EX386" s="1"/>
      <c r="EY386" s="1"/>
      <c r="EZ386" s="1"/>
      <c r="FA386" s="1"/>
      <c r="FB386" s="1"/>
      <c r="FC386" s="1"/>
      <c r="FD386" s="1"/>
      <c r="FE386" s="1"/>
      <c r="FF386" s="1"/>
      <c r="FG386" s="1"/>
      <c r="FH386" s="1"/>
      <c r="FI386" s="1"/>
      <c r="FJ386" s="1"/>
      <c r="FK386" s="1"/>
      <c r="FL386" s="1"/>
      <c r="FM386" s="1"/>
      <c r="FN386" s="1"/>
      <c r="FO386" s="1"/>
      <c r="FP386" s="1"/>
      <c r="FQ386" s="1"/>
      <c r="FR386" s="1"/>
      <c r="FS386" s="1"/>
      <c r="FT386" s="1"/>
      <c r="FU386" s="1"/>
      <c r="FV386" s="1"/>
      <c r="FW386" s="1"/>
      <c r="FX386" s="1"/>
      <c r="FY386" s="1"/>
      <c r="FZ386" s="1"/>
      <c r="GA386" s="1"/>
      <c r="GB386" s="1"/>
      <c r="GC386" s="1"/>
      <c r="GD386" s="1"/>
      <c r="GE386" s="1"/>
      <c r="GF386" s="1"/>
      <c r="GG386" s="1"/>
    </row>
    <row r="387" spans="1:189" s="4" customFormat="1">
      <c r="A387" s="1"/>
      <c r="B387" s="68"/>
      <c r="C387" s="1"/>
      <c r="D387" s="1"/>
      <c r="E387" s="1"/>
      <c r="F387" s="1"/>
      <c r="G387" s="1"/>
      <c r="H387" s="1"/>
      <c r="I387" s="69"/>
      <c r="J387" s="69"/>
      <c r="K387" s="69"/>
      <c r="L387" s="69"/>
      <c r="M387" s="69"/>
      <c r="N387" s="69"/>
      <c r="O387" s="69"/>
      <c r="P387" s="69"/>
      <c r="R387" s="1"/>
      <c r="S387" s="1"/>
      <c r="T387" s="5"/>
      <c r="U387" s="5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  <c r="ER387" s="1"/>
      <c r="ES387" s="1"/>
      <c r="ET387" s="1"/>
      <c r="EU387" s="1"/>
      <c r="EV387" s="1"/>
      <c r="EW387" s="1"/>
      <c r="EX387" s="1"/>
      <c r="EY387" s="1"/>
      <c r="EZ387" s="1"/>
      <c r="FA387" s="1"/>
      <c r="FB387" s="1"/>
      <c r="FC387" s="1"/>
      <c r="FD387" s="1"/>
      <c r="FE387" s="1"/>
      <c r="FF387" s="1"/>
      <c r="FG387" s="1"/>
      <c r="FH387" s="1"/>
      <c r="FI387" s="1"/>
      <c r="FJ387" s="1"/>
      <c r="FK387" s="1"/>
      <c r="FL387" s="1"/>
      <c r="FM387" s="1"/>
      <c r="FN387" s="1"/>
      <c r="FO387" s="1"/>
      <c r="FP387" s="1"/>
      <c r="FQ387" s="1"/>
      <c r="FR387" s="1"/>
      <c r="FS387" s="1"/>
      <c r="FT387" s="1"/>
      <c r="FU387" s="1"/>
      <c r="FV387" s="1"/>
      <c r="FW387" s="1"/>
      <c r="FX387" s="1"/>
      <c r="FY387" s="1"/>
      <c r="FZ387" s="1"/>
      <c r="GA387" s="1"/>
      <c r="GB387" s="1"/>
      <c r="GC387" s="1"/>
      <c r="GD387" s="1"/>
      <c r="GE387" s="1"/>
      <c r="GF387" s="1"/>
      <c r="GG387" s="1"/>
    </row>
    <row r="388" spans="1:189" s="4" customFormat="1">
      <c r="A388" s="1"/>
      <c r="B388" s="68"/>
      <c r="C388" s="1"/>
      <c r="D388" s="1"/>
      <c r="E388" s="1"/>
      <c r="F388" s="1"/>
      <c r="G388" s="1"/>
      <c r="H388" s="1"/>
      <c r="I388" s="69"/>
      <c r="J388" s="69"/>
      <c r="K388" s="69"/>
      <c r="L388" s="69"/>
      <c r="M388" s="69"/>
      <c r="N388" s="69"/>
      <c r="O388" s="69"/>
      <c r="P388" s="69"/>
      <c r="R388" s="1"/>
      <c r="S388" s="1"/>
      <c r="T388" s="5"/>
      <c r="U388" s="5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  <c r="EW388" s="1"/>
      <c r="EX388" s="1"/>
      <c r="EY388" s="1"/>
      <c r="EZ388" s="1"/>
      <c r="FA388" s="1"/>
      <c r="FB388" s="1"/>
      <c r="FC388" s="1"/>
      <c r="FD388" s="1"/>
      <c r="FE388" s="1"/>
      <c r="FF388" s="1"/>
      <c r="FG388" s="1"/>
      <c r="FH388" s="1"/>
      <c r="FI388" s="1"/>
      <c r="FJ388" s="1"/>
      <c r="FK388" s="1"/>
      <c r="FL388" s="1"/>
      <c r="FM388" s="1"/>
      <c r="FN388" s="1"/>
      <c r="FO388" s="1"/>
      <c r="FP388" s="1"/>
      <c r="FQ388" s="1"/>
      <c r="FR388" s="1"/>
      <c r="FS388" s="1"/>
      <c r="FT388" s="1"/>
      <c r="FU388" s="1"/>
      <c r="FV388" s="1"/>
      <c r="FW388" s="1"/>
      <c r="FX388" s="1"/>
      <c r="FY388" s="1"/>
      <c r="FZ388" s="1"/>
      <c r="GA388" s="1"/>
      <c r="GB388" s="1"/>
      <c r="GC388" s="1"/>
      <c r="GD388" s="1"/>
      <c r="GE388" s="1"/>
      <c r="GF388" s="1"/>
      <c r="GG388" s="1"/>
    </row>
    <row r="389" spans="1:189" s="4" customFormat="1">
      <c r="A389" s="1"/>
      <c r="B389" s="68"/>
      <c r="C389" s="1"/>
      <c r="D389" s="1"/>
      <c r="E389" s="1"/>
      <c r="F389" s="1"/>
      <c r="G389" s="1"/>
      <c r="H389" s="1"/>
      <c r="I389" s="69"/>
      <c r="J389" s="69"/>
      <c r="K389" s="69"/>
      <c r="L389" s="69"/>
      <c r="M389" s="69"/>
      <c r="N389" s="69"/>
      <c r="O389" s="69"/>
      <c r="P389" s="69"/>
      <c r="R389" s="1"/>
      <c r="S389" s="1"/>
      <c r="T389" s="5"/>
      <c r="U389" s="5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  <c r="ER389" s="1"/>
      <c r="ES389" s="1"/>
      <c r="ET389" s="1"/>
      <c r="EU389" s="1"/>
      <c r="EV389" s="1"/>
      <c r="EW389" s="1"/>
      <c r="EX389" s="1"/>
      <c r="EY389" s="1"/>
      <c r="EZ389" s="1"/>
      <c r="FA389" s="1"/>
      <c r="FB389" s="1"/>
      <c r="FC389" s="1"/>
      <c r="FD389" s="1"/>
      <c r="FE389" s="1"/>
      <c r="FF389" s="1"/>
      <c r="FG389" s="1"/>
      <c r="FH389" s="1"/>
      <c r="FI389" s="1"/>
      <c r="FJ389" s="1"/>
      <c r="FK389" s="1"/>
      <c r="FL389" s="1"/>
      <c r="FM389" s="1"/>
      <c r="FN389" s="1"/>
      <c r="FO389" s="1"/>
      <c r="FP389" s="1"/>
      <c r="FQ389" s="1"/>
      <c r="FR389" s="1"/>
      <c r="FS389" s="1"/>
      <c r="FT389" s="1"/>
      <c r="FU389" s="1"/>
      <c r="FV389" s="1"/>
      <c r="FW389" s="1"/>
      <c r="FX389" s="1"/>
      <c r="FY389" s="1"/>
      <c r="FZ389" s="1"/>
      <c r="GA389" s="1"/>
      <c r="GB389" s="1"/>
      <c r="GC389" s="1"/>
      <c r="GD389" s="1"/>
      <c r="GE389" s="1"/>
      <c r="GF389" s="1"/>
      <c r="GG389" s="1"/>
    </row>
    <row r="390" spans="1:189" s="4" customFormat="1">
      <c r="A390" s="1"/>
      <c r="B390" s="68"/>
      <c r="C390" s="1"/>
      <c r="D390" s="1"/>
      <c r="E390" s="1"/>
      <c r="F390" s="1"/>
      <c r="G390" s="1"/>
      <c r="H390" s="1"/>
      <c r="I390" s="69"/>
      <c r="J390" s="69"/>
      <c r="K390" s="69"/>
      <c r="L390" s="69"/>
      <c r="M390" s="69"/>
      <c r="N390" s="69"/>
      <c r="O390" s="69"/>
      <c r="P390" s="69"/>
      <c r="R390" s="1"/>
      <c r="S390" s="1"/>
      <c r="T390" s="5"/>
      <c r="U390" s="5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  <c r="ET390" s="1"/>
      <c r="EU390" s="1"/>
      <c r="EV390" s="1"/>
      <c r="EW390" s="1"/>
      <c r="EX390" s="1"/>
      <c r="EY390" s="1"/>
      <c r="EZ390" s="1"/>
      <c r="FA390" s="1"/>
      <c r="FB390" s="1"/>
      <c r="FC390" s="1"/>
      <c r="FD390" s="1"/>
      <c r="FE390" s="1"/>
      <c r="FF390" s="1"/>
      <c r="FG390" s="1"/>
      <c r="FH390" s="1"/>
      <c r="FI390" s="1"/>
      <c r="FJ390" s="1"/>
      <c r="FK390" s="1"/>
      <c r="FL390" s="1"/>
      <c r="FM390" s="1"/>
      <c r="FN390" s="1"/>
      <c r="FO390" s="1"/>
      <c r="FP390" s="1"/>
      <c r="FQ390" s="1"/>
      <c r="FR390" s="1"/>
      <c r="FS390" s="1"/>
      <c r="FT390" s="1"/>
      <c r="FU390" s="1"/>
      <c r="FV390" s="1"/>
      <c r="FW390" s="1"/>
      <c r="FX390" s="1"/>
      <c r="FY390" s="1"/>
      <c r="FZ390" s="1"/>
      <c r="GA390" s="1"/>
      <c r="GB390" s="1"/>
      <c r="GC390" s="1"/>
      <c r="GD390" s="1"/>
      <c r="GE390" s="1"/>
      <c r="GF390" s="1"/>
      <c r="GG390" s="1"/>
    </row>
    <row r="391" spans="1:189" s="4" customFormat="1">
      <c r="A391" s="1"/>
      <c r="B391" s="68"/>
      <c r="C391" s="1"/>
      <c r="D391" s="1"/>
      <c r="E391" s="1"/>
      <c r="F391" s="1"/>
      <c r="G391" s="1"/>
      <c r="H391" s="1"/>
      <c r="I391" s="69"/>
      <c r="J391" s="69"/>
      <c r="K391" s="69"/>
      <c r="L391" s="69"/>
      <c r="M391" s="69"/>
      <c r="N391" s="69"/>
      <c r="O391" s="69"/>
      <c r="P391" s="69"/>
      <c r="R391" s="1"/>
      <c r="S391" s="1"/>
      <c r="T391" s="5"/>
      <c r="U391" s="5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  <c r="ET391" s="1"/>
      <c r="EU391" s="1"/>
      <c r="EV391" s="1"/>
      <c r="EW391" s="1"/>
      <c r="EX391" s="1"/>
      <c r="EY391" s="1"/>
      <c r="EZ391" s="1"/>
      <c r="FA391" s="1"/>
      <c r="FB391" s="1"/>
      <c r="FC391" s="1"/>
      <c r="FD391" s="1"/>
      <c r="FE391" s="1"/>
      <c r="FF391" s="1"/>
      <c r="FG391" s="1"/>
      <c r="FH391" s="1"/>
      <c r="FI391" s="1"/>
      <c r="FJ391" s="1"/>
      <c r="FK391" s="1"/>
      <c r="FL391" s="1"/>
      <c r="FM391" s="1"/>
      <c r="FN391" s="1"/>
      <c r="FO391" s="1"/>
      <c r="FP391" s="1"/>
      <c r="FQ391" s="1"/>
      <c r="FR391" s="1"/>
      <c r="FS391" s="1"/>
      <c r="FT391" s="1"/>
      <c r="FU391" s="1"/>
      <c r="FV391" s="1"/>
      <c r="FW391" s="1"/>
      <c r="FX391" s="1"/>
      <c r="FY391" s="1"/>
      <c r="FZ391" s="1"/>
      <c r="GA391" s="1"/>
      <c r="GB391" s="1"/>
      <c r="GC391" s="1"/>
      <c r="GD391" s="1"/>
      <c r="GE391" s="1"/>
      <c r="GF391" s="1"/>
      <c r="GG391" s="1"/>
    </row>
    <row r="392" spans="1:189" s="4" customFormat="1">
      <c r="A392" s="1"/>
      <c r="B392" s="68"/>
      <c r="C392" s="1"/>
      <c r="D392" s="1"/>
      <c r="E392" s="1"/>
      <c r="F392" s="1"/>
      <c r="G392" s="1"/>
      <c r="H392" s="1"/>
      <c r="I392" s="69"/>
      <c r="J392" s="69"/>
      <c r="K392" s="69"/>
      <c r="L392" s="69"/>
      <c r="M392" s="69"/>
      <c r="N392" s="69"/>
      <c r="O392" s="69"/>
      <c r="P392" s="69"/>
      <c r="R392" s="1"/>
      <c r="S392" s="1"/>
      <c r="T392" s="5"/>
      <c r="U392" s="5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  <c r="EQ392" s="1"/>
      <c r="ER392" s="1"/>
      <c r="ES392" s="1"/>
      <c r="ET392" s="1"/>
      <c r="EU392" s="1"/>
      <c r="EV392" s="1"/>
      <c r="EW392" s="1"/>
      <c r="EX392" s="1"/>
      <c r="EY392" s="1"/>
      <c r="EZ392" s="1"/>
      <c r="FA392" s="1"/>
      <c r="FB392" s="1"/>
      <c r="FC392" s="1"/>
      <c r="FD392" s="1"/>
      <c r="FE392" s="1"/>
      <c r="FF392" s="1"/>
      <c r="FG392" s="1"/>
      <c r="FH392" s="1"/>
      <c r="FI392" s="1"/>
      <c r="FJ392" s="1"/>
      <c r="FK392" s="1"/>
      <c r="FL392" s="1"/>
      <c r="FM392" s="1"/>
      <c r="FN392" s="1"/>
      <c r="FO392" s="1"/>
      <c r="FP392" s="1"/>
      <c r="FQ392" s="1"/>
      <c r="FR392" s="1"/>
      <c r="FS392" s="1"/>
      <c r="FT392" s="1"/>
      <c r="FU392" s="1"/>
      <c r="FV392" s="1"/>
      <c r="FW392" s="1"/>
      <c r="FX392" s="1"/>
      <c r="FY392" s="1"/>
      <c r="FZ392" s="1"/>
      <c r="GA392" s="1"/>
      <c r="GB392" s="1"/>
      <c r="GC392" s="1"/>
      <c r="GD392" s="1"/>
      <c r="GE392" s="1"/>
      <c r="GF392" s="1"/>
      <c r="GG392" s="1"/>
    </row>
    <row r="393" spans="1:189" s="4" customFormat="1">
      <c r="A393" s="1"/>
      <c r="B393" s="68"/>
      <c r="C393" s="1"/>
      <c r="D393" s="1"/>
      <c r="E393" s="1"/>
      <c r="F393" s="1"/>
      <c r="G393" s="1"/>
      <c r="H393" s="1"/>
      <c r="I393" s="69"/>
      <c r="J393" s="69"/>
      <c r="K393" s="69"/>
      <c r="L393" s="69"/>
      <c r="M393" s="69"/>
      <c r="N393" s="69"/>
      <c r="O393" s="69"/>
      <c r="P393" s="69"/>
      <c r="R393" s="1"/>
      <c r="S393" s="1"/>
      <c r="T393" s="5"/>
      <c r="U393" s="5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  <c r="ET393" s="1"/>
      <c r="EU393" s="1"/>
      <c r="EV393" s="1"/>
      <c r="EW393" s="1"/>
      <c r="EX393" s="1"/>
      <c r="EY393" s="1"/>
      <c r="EZ393" s="1"/>
      <c r="FA393" s="1"/>
      <c r="FB393" s="1"/>
      <c r="FC393" s="1"/>
      <c r="FD393" s="1"/>
      <c r="FE393" s="1"/>
      <c r="FF393" s="1"/>
      <c r="FG393" s="1"/>
      <c r="FH393" s="1"/>
      <c r="FI393" s="1"/>
      <c r="FJ393" s="1"/>
      <c r="FK393" s="1"/>
      <c r="FL393" s="1"/>
      <c r="FM393" s="1"/>
      <c r="FN393" s="1"/>
      <c r="FO393" s="1"/>
      <c r="FP393" s="1"/>
      <c r="FQ393" s="1"/>
      <c r="FR393" s="1"/>
      <c r="FS393" s="1"/>
      <c r="FT393" s="1"/>
      <c r="FU393" s="1"/>
      <c r="FV393" s="1"/>
      <c r="FW393" s="1"/>
      <c r="FX393" s="1"/>
      <c r="FY393" s="1"/>
      <c r="FZ393" s="1"/>
      <c r="GA393" s="1"/>
      <c r="GB393" s="1"/>
      <c r="GC393" s="1"/>
      <c r="GD393" s="1"/>
      <c r="GE393" s="1"/>
      <c r="GF393" s="1"/>
      <c r="GG393" s="1"/>
    </row>
    <row r="394" spans="1:189" s="4" customFormat="1">
      <c r="A394" s="1"/>
      <c r="B394" s="68"/>
      <c r="C394" s="1"/>
      <c r="D394" s="1"/>
      <c r="E394" s="1"/>
      <c r="F394" s="1"/>
      <c r="G394" s="1"/>
      <c r="H394" s="1"/>
      <c r="I394" s="69"/>
      <c r="J394" s="69"/>
      <c r="K394" s="69"/>
      <c r="L394" s="69"/>
      <c r="M394" s="69"/>
      <c r="N394" s="69"/>
      <c r="O394" s="69"/>
      <c r="P394" s="69"/>
      <c r="R394" s="1"/>
      <c r="S394" s="1"/>
      <c r="T394" s="5"/>
      <c r="U394" s="5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  <c r="FB394" s="1"/>
      <c r="FC394" s="1"/>
      <c r="FD394" s="1"/>
      <c r="FE394" s="1"/>
      <c r="FF394" s="1"/>
      <c r="FG394" s="1"/>
      <c r="FH394" s="1"/>
      <c r="FI394" s="1"/>
      <c r="FJ394" s="1"/>
      <c r="FK394" s="1"/>
      <c r="FL394" s="1"/>
      <c r="FM394" s="1"/>
      <c r="FN394" s="1"/>
      <c r="FO394" s="1"/>
      <c r="FP394" s="1"/>
      <c r="FQ394" s="1"/>
      <c r="FR394" s="1"/>
      <c r="FS394" s="1"/>
      <c r="FT394" s="1"/>
      <c r="FU394" s="1"/>
      <c r="FV394" s="1"/>
      <c r="FW394" s="1"/>
      <c r="FX394" s="1"/>
      <c r="FY394" s="1"/>
      <c r="FZ394" s="1"/>
      <c r="GA394" s="1"/>
      <c r="GB394" s="1"/>
      <c r="GC394" s="1"/>
      <c r="GD394" s="1"/>
      <c r="GE394" s="1"/>
      <c r="GF394" s="1"/>
      <c r="GG394" s="1"/>
    </row>
    <row r="395" spans="1:189" s="4" customFormat="1">
      <c r="A395" s="1"/>
      <c r="B395" s="68"/>
      <c r="C395" s="1"/>
      <c r="D395" s="1"/>
      <c r="E395" s="1"/>
      <c r="F395" s="1"/>
      <c r="G395" s="1"/>
      <c r="H395" s="1"/>
      <c r="I395" s="69"/>
      <c r="J395" s="69"/>
      <c r="K395" s="69"/>
      <c r="L395" s="69"/>
      <c r="M395" s="69"/>
      <c r="N395" s="69"/>
      <c r="O395" s="69"/>
      <c r="P395" s="69"/>
      <c r="R395" s="1"/>
      <c r="S395" s="1"/>
      <c r="T395" s="5"/>
      <c r="U395" s="5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  <c r="EQ395" s="1"/>
      <c r="ER395" s="1"/>
      <c r="ES395" s="1"/>
      <c r="ET395" s="1"/>
      <c r="EU395" s="1"/>
      <c r="EV395" s="1"/>
      <c r="EW395" s="1"/>
      <c r="EX395" s="1"/>
      <c r="EY395" s="1"/>
      <c r="EZ395" s="1"/>
      <c r="FA395" s="1"/>
      <c r="FB395" s="1"/>
      <c r="FC395" s="1"/>
      <c r="FD395" s="1"/>
      <c r="FE395" s="1"/>
      <c r="FF395" s="1"/>
      <c r="FG395" s="1"/>
      <c r="FH395" s="1"/>
      <c r="FI395" s="1"/>
      <c r="FJ395" s="1"/>
      <c r="FK395" s="1"/>
      <c r="FL395" s="1"/>
      <c r="FM395" s="1"/>
      <c r="FN395" s="1"/>
      <c r="FO395" s="1"/>
      <c r="FP395" s="1"/>
      <c r="FQ395" s="1"/>
      <c r="FR395" s="1"/>
      <c r="FS395" s="1"/>
      <c r="FT395" s="1"/>
      <c r="FU395" s="1"/>
      <c r="FV395" s="1"/>
      <c r="FW395" s="1"/>
      <c r="FX395" s="1"/>
      <c r="FY395" s="1"/>
      <c r="FZ395" s="1"/>
      <c r="GA395" s="1"/>
      <c r="GB395" s="1"/>
      <c r="GC395" s="1"/>
      <c r="GD395" s="1"/>
      <c r="GE395" s="1"/>
      <c r="GF395" s="1"/>
      <c r="GG395" s="1"/>
    </row>
    <row r="396" spans="1:189" s="4" customFormat="1">
      <c r="A396" s="1"/>
      <c r="B396" s="68"/>
      <c r="C396" s="1"/>
      <c r="D396" s="1"/>
      <c r="E396" s="1"/>
      <c r="F396" s="1"/>
      <c r="G396" s="1"/>
      <c r="H396" s="1"/>
      <c r="I396" s="69"/>
      <c r="J396" s="69"/>
      <c r="K396" s="69"/>
      <c r="L396" s="69"/>
      <c r="M396" s="69"/>
      <c r="N396" s="69"/>
      <c r="O396" s="69"/>
      <c r="P396" s="69"/>
      <c r="R396" s="1"/>
      <c r="S396" s="1"/>
      <c r="T396" s="5"/>
      <c r="U396" s="5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  <c r="EQ396" s="1"/>
      <c r="ER396" s="1"/>
      <c r="ES396" s="1"/>
      <c r="ET396" s="1"/>
      <c r="EU396" s="1"/>
      <c r="EV396" s="1"/>
      <c r="EW396" s="1"/>
      <c r="EX396" s="1"/>
      <c r="EY396" s="1"/>
      <c r="EZ396" s="1"/>
      <c r="FA396" s="1"/>
      <c r="FB396" s="1"/>
      <c r="FC396" s="1"/>
      <c r="FD396" s="1"/>
      <c r="FE396" s="1"/>
      <c r="FF396" s="1"/>
      <c r="FG396" s="1"/>
      <c r="FH396" s="1"/>
      <c r="FI396" s="1"/>
      <c r="FJ396" s="1"/>
      <c r="FK396" s="1"/>
      <c r="FL396" s="1"/>
      <c r="FM396" s="1"/>
      <c r="FN396" s="1"/>
      <c r="FO396" s="1"/>
      <c r="FP396" s="1"/>
      <c r="FQ396" s="1"/>
      <c r="FR396" s="1"/>
      <c r="FS396" s="1"/>
      <c r="FT396" s="1"/>
      <c r="FU396" s="1"/>
      <c r="FV396" s="1"/>
      <c r="FW396" s="1"/>
      <c r="FX396" s="1"/>
      <c r="FY396" s="1"/>
      <c r="FZ396" s="1"/>
      <c r="GA396" s="1"/>
      <c r="GB396" s="1"/>
      <c r="GC396" s="1"/>
      <c r="GD396" s="1"/>
      <c r="GE396" s="1"/>
      <c r="GF396" s="1"/>
      <c r="GG396" s="1"/>
    </row>
    <row r="397" spans="1:189" s="4" customFormat="1">
      <c r="A397" s="1"/>
      <c r="B397" s="68"/>
      <c r="C397" s="1"/>
      <c r="D397" s="1"/>
      <c r="E397" s="1"/>
      <c r="F397" s="1"/>
      <c r="G397" s="1"/>
      <c r="H397" s="1"/>
      <c r="I397" s="69"/>
      <c r="J397" s="69"/>
      <c r="K397" s="69"/>
      <c r="L397" s="69"/>
      <c r="M397" s="69"/>
      <c r="N397" s="69"/>
      <c r="O397" s="69"/>
      <c r="P397" s="69"/>
      <c r="R397" s="1"/>
      <c r="S397" s="1"/>
      <c r="T397" s="5"/>
      <c r="U397" s="5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  <c r="FB397" s="1"/>
      <c r="FC397" s="1"/>
      <c r="FD397" s="1"/>
      <c r="FE397" s="1"/>
      <c r="FF397" s="1"/>
      <c r="FG397" s="1"/>
      <c r="FH397" s="1"/>
      <c r="FI397" s="1"/>
      <c r="FJ397" s="1"/>
      <c r="FK397" s="1"/>
      <c r="FL397" s="1"/>
      <c r="FM397" s="1"/>
      <c r="FN397" s="1"/>
      <c r="FO397" s="1"/>
      <c r="FP397" s="1"/>
      <c r="FQ397" s="1"/>
      <c r="FR397" s="1"/>
      <c r="FS397" s="1"/>
      <c r="FT397" s="1"/>
      <c r="FU397" s="1"/>
      <c r="FV397" s="1"/>
      <c r="FW397" s="1"/>
      <c r="FX397" s="1"/>
      <c r="FY397" s="1"/>
      <c r="FZ397" s="1"/>
      <c r="GA397" s="1"/>
      <c r="GB397" s="1"/>
      <c r="GC397" s="1"/>
      <c r="GD397" s="1"/>
      <c r="GE397" s="1"/>
      <c r="GF397" s="1"/>
      <c r="GG397" s="1"/>
    </row>
    <row r="398" spans="1:189" s="4" customFormat="1">
      <c r="A398" s="1"/>
      <c r="B398" s="68"/>
      <c r="C398" s="1"/>
      <c r="D398" s="1"/>
      <c r="E398" s="1"/>
      <c r="F398" s="1"/>
      <c r="G398" s="1"/>
      <c r="H398" s="1"/>
      <c r="I398" s="69"/>
      <c r="J398" s="69"/>
      <c r="K398" s="69"/>
      <c r="L398" s="69"/>
      <c r="M398" s="69"/>
      <c r="N398" s="69"/>
      <c r="O398" s="69"/>
      <c r="P398" s="69"/>
      <c r="R398" s="1"/>
      <c r="S398" s="1"/>
      <c r="T398" s="5"/>
      <c r="U398" s="5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  <c r="EQ398" s="1"/>
      <c r="ER398" s="1"/>
      <c r="ES398" s="1"/>
      <c r="ET398" s="1"/>
      <c r="EU398" s="1"/>
      <c r="EV398" s="1"/>
      <c r="EW398" s="1"/>
      <c r="EX398" s="1"/>
      <c r="EY398" s="1"/>
      <c r="EZ398" s="1"/>
      <c r="FA398" s="1"/>
      <c r="FB398" s="1"/>
      <c r="FC398" s="1"/>
      <c r="FD398" s="1"/>
      <c r="FE398" s="1"/>
      <c r="FF398" s="1"/>
      <c r="FG398" s="1"/>
      <c r="FH398" s="1"/>
      <c r="FI398" s="1"/>
      <c r="FJ398" s="1"/>
      <c r="FK398" s="1"/>
      <c r="FL398" s="1"/>
      <c r="FM398" s="1"/>
      <c r="FN398" s="1"/>
      <c r="FO398" s="1"/>
      <c r="FP398" s="1"/>
      <c r="FQ398" s="1"/>
      <c r="FR398" s="1"/>
      <c r="FS398" s="1"/>
      <c r="FT398" s="1"/>
      <c r="FU398" s="1"/>
      <c r="FV398" s="1"/>
      <c r="FW398" s="1"/>
      <c r="FX398" s="1"/>
      <c r="FY398" s="1"/>
      <c r="FZ398" s="1"/>
      <c r="GA398" s="1"/>
      <c r="GB398" s="1"/>
      <c r="GC398" s="1"/>
      <c r="GD398" s="1"/>
      <c r="GE398" s="1"/>
      <c r="GF398" s="1"/>
      <c r="GG398" s="1"/>
    </row>
    <row r="399" spans="1:189" s="4" customFormat="1">
      <c r="A399" s="1"/>
      <c r="B399" s="68"/>
      <c r="C399" s="1"/>
      <c r="D399" s="1"/>
      <c r="E399" s="1"/>
      <c r="F399" s="1"/>
      <c r="G399" s="1"/>
      <c r="H399" s="1"/>
      <c r="I399" s="69"/>
      <c r="J399" s="69"/>
      <c r="K399" s="69"/>
      <c r="L399" s="69"/>
      <c r="M399" s="69"/>
      <c r="N399" s="69"/>
      <c r="O399" s="69"/>
      <c r="P399" s="69"/>
      <c r="R399" s="1"/>
      <c r="S399" s="1"/>
      <c r="T399" s="5"/>
      <c r="U399" s="5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  <c r="ET399" s="1"/>
      <c r="EU399" s="1"/>
      <c r="EV399" s="1"/>
      <c r="EW399" s="1"/>
      <c r="EX399" s="1"/>
      <c r="EY399" s="1"/>
      <c r="EZ399" s="1"/>
      <c r="FA399" s="1"/>
      <c r="FB399" s="1"/>
      <c r="FC399" s="1"/>
      <c r="FD399" s="1"/>
      <c r="FE399" s="1"/>
      <c r="FF399" s="1"/>
      <c r="FG399" s="1"/>
      <c r="FH399" s="1"/>
      <c r="FI399" s="1"/>
      <c r="FJ399" s="1"/>
      <c r="FK399" s="1"/>
      <c r="FL399" s="1"/>
      <c r="FM399" s="1"/>
      <c r="FN399" s="1"/>
      <c r="FO399" s="1"/>
      <c r="FP399" s="1"/>
      <c r="FQ399" s="1"/>
      <c r="FR399" s="1"/>
      <c r="FS399" s="1"/>
      <c r="FT399" s="1"/>
      <c r="FU399" s="1"/>
      <c r="FV399" s="1"/>
      <c r="FW399" s="1"/>
      <c r="FX399" s="1"/>
      <c r="FY399" s="1"/>
      <c r="FZ399" s="1"/>
      <c r="GA399" s="1"/>
      <c r="GB399" s="1"/>
      <c r="GC399" s="1"/>
      <c r="GD399" s="1"/>
      <c r="GE399" s="1"/>
      <c r="GF399" s="1"/>
      <c r="GG399" s="1"/>
    </row>
    <row r="400" spans="1:189" s="4" customFormat="1">
      <c r="A400" s="1"/>
      <c r="B400" s="68"/>
      <c r="C400" s="1"/>
      <c r="D400" s="1"/>
      <c r="E400" s="1"/>
      <c r="F400" s="1"/>
      <c r="G400" s="1"/>
      <c r="H400" s="1"/>
      <c r="I400" s="69"/>
      <c r="J400" s="69"/>
      <c r="K400" s="69"/>
      <c r="L400" s="69"/>
      <c r="M400" s="69"/>
      <c r="N400" s="69"/>
      <c r="O400" s="69"/>
      <c r="P400" s="69"/>
      <c r="R400" s="1"/>
      <c r="S400" s="1"/>
      <c r="T400" s="5"/>
      <c r="U400" s="5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  <c r="FB400" s="1"/>
      <c r="FC400" s="1"/>
      <c r="FD400" s="1"/>
      <c r="FE400" s="1"/>
      <c r="FF400" s="1"/>
      <c r="FG400" s="1"/>
      <c r="FH400" s="1"/>
      <c r="FI400" s="1"/>
      <c r="FJ400" s="1"/>
      <c r="FK400" s="1"/>
      <c r="FL400" s="1"/>
      <c r="FM400" s="1"/>
      <c r="FN400" s="1"/>
      <c r="FO400" s="1"/>
      <c r="FP400" s="1"/>
      <c r="FQ400" s="1"/>
      <c r="FR400" s="1"/>
      <c r="FS400" s="1"/>
      <c r="FT400" s="1"/>
      <c r="FU400" s="1"/>
      <c r="FV400" s="1"/>
      <c r="FW400" s="1"/>
      <c r="FX400" s="1"/>
      <c r="FY400" s="1"/>
      <c r="FZ400" s="1"/>
      <c r="GA400" s="1"/>
      <c r="GB400" s="1"/>
      <c r="GC400" s="1"/>
      <c r="GD400" s="1"/>
      <c r="GE400" s="1"/>
      <c r="GF400" s="1"/>
      <c r="GG400" s="1"/>
    </row>
    <row r="401" spans="1:189" s="4" customFormat="1">
      <c r="A401" s="1"/>
      <c r="B401" s="68"/>
      <c r="C401" s="1"/>
      <c r="D401" s="1"/>
      <c r="E401" s="1"/>
      <c r="F401" s="1"/>
      <c r="G401" s="1"/>
      <c r="H401" s="1"/>
      <c r="I401" s="69"/>
      <c r="J401" s="69"/>
      <c r="K401" s="69"/>
      <c r="L401" s="69"/>
      <c r="M401" s="69"/>
      <c r="N401" s="69"/>
      <c r="O401" s="69"/>
      <c r="P401" s="69"/>
      <c r="R401" s="1"/>
      <c r="S401" s="1"/>
      <c r="T401" s="5"/>
      <c r="U401" s="5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  <c r="ER401" s="1"/>
      <c r="ES401" s="1"/>
      <c r="ET401" s="1"/>
      <c r="EU401" s="1"/>
      <c r="EV401" s="1"/>
      <c r="EW401" s="1"/>
      <c r="EX401" s="1"/>
      <c r="EY401" s="1"/>
      <c r="EZ401" s="1"/>
      <c r="FA401" s="1"/>
      <c r="FB401" s="1"/>
      <c r="FC401" s="1"/>
      <c r="FD401" s="1"/>
      <c r="FE401" s="1"/>
      <c r="FF401" s="1"/>
      <c r="FG401" s="1"/>
      <c r="FH401" s="1"/>
      <c r="FI401" s="1"/>
      <c r="FJ401" s="1"/>
      <c r="FK401" s="1"/>
      <c r="FL401" s="1"/>
      <c r="FM401" s="1"/>
      <c r="FN401" s="1"/>
      <c r="FO401" s="1"/>
      <c r="FP401" s="1"/>
      <c r="FQ401" s="1"/>
      <c r="FR401" s="1"/>
      <c r="FS401" s="1"/>
      <c r="FT401" s="1"/>
      <c r="FU401" s="1"/>
      <c r="FV401" s="1"/>
      <c r="FW401" s="1"/>
      <c r="FX401" s="1"/>
      <c r="FY401" s="1"/>
      <c r="FZ401" s="1"/>
      <c r="GA401" s="1"/>
      <c r="GB401" s="1"/>
      <c r="GC401" s="1"/>
      <c r="GD401" s="1"/>
      <c r="GE401" s="1"/>
      <c r="GF401" s="1"/>
      <c r="GG401" s="1"/>
    </row>
    <row r="402" spans="1:189" s="4" customFormat="1">
      <c r="A402" s="1"/>
      <c r="B402" s="1"/>
      <c r="C402" s="1"/>
      <c r="D402" s="1"/>
      <c r="E402" s="1"/>
      <c r="F402" s="1"/>
      <c r="G402" s="1"/>
      <c r="H402" s="1"/>
      <c r="I402" s="69"/>
      <c r="J402" s="69"/>
      <c r="K402" s="69"/>
      <c r="L402" s="69"/>
      <c r="M402" s="69"/>
      <c r="N402" s="69"/>
      <c r="O402" s="69"/>
      <c r="P402" s="69"/>
      <c r="R402" s="1"/>
      <c r="S402" s="1"/>
      <c r="T402" s="5"/>
      <c r="U402" s="5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  <c r="ET402" s="1"/>
      <c r="EU402" s="1"/>
      <c r="EV402" s="1"/>
      <c r="EW402" s="1"/>
      <c r="EX402" s="1"/>
      <c r="EY402" s="1"/>
      <c r="EZ402" s="1"/>
      <c r="FA402" s="1"/>
      <c r="FB402" s="1"/>
      <c r="FC402" s="1"/>
      <c r="FD402" s="1"/>
      <c r="FE402" s="1"/>
      <c r="FF402" s="1"/>
      <c r="FG402" s="1"/>
      <c r="FH402" s="1"/>
      <c r="FI402" s="1"/>
      <c r="FJ402" s="1"/>
      <c r="FK402" s="1"/>
      <c r="FL402" s="1"/>
      <c r="FM402" s="1"/>
      <c r="FN402" s="1"/>
      <c r="FO402" s="1"/>
      <c r="FP402" s="1"/>
      <c r="FQ402" s="1"/>
      <c r="FR402" s="1"/>
      <c r="FS402" s="1"/>
      <c r="FT402" s="1"/>
      <c r="FU402" s="1"/>
      <c r="FV402" s="1"/>
      <c r="FW402" s="1"/>
      <c r="FX402" s="1"/>
      <c r="FY402" s="1"/>
      <c r="FZ402" s="1"/>
      <c r="GA402" s="1"/>
      <c r="GB402" s="1"/>
      <c r="GC402" s="1"/>
      <c r="GD402" s="1"/>
      <c r="GE402" s="1"/>
      <c r="GF402" s="1"/>
      <c r="GG402" s="1"/>
    </row>
    <row r="403" spans="1:189" s="4" customFormat="1">
      <c r="A403" s="1"/>
      <c r="B403" s="1"/>
      <c r="C403" s="1"/>
      <c r="D403" s="1"/>
      <c r="E403" s="1"/>
      <c r="F403" s="1"/>
      <c r="G403" s="1"/>
      <c r="H403" s="1"/>
      <c r="I403" s="69"/>
      <c r="J403" s="69"/>
      <c r="K403" s="69"/>
      <c r="L403" s="69"/>
      <c r="M403" s="69"/>
      <c r="N403" s="69"/>
      <c r="O403" s="69"/>
      <c r="P403" s="69"/>
      <c r="R403" s="1"/>
      <c r="S403" s="1"/>
      <c r="T403" s="5"/>
      <c r="U403" s="5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  <c r="ER403" s="1"/>
      <c r="ES403" s="1"/>
      <c r="ET403" s="1"/>
      <c r="EU403" s="1"/>
      <c r="EV403" s="1"/>
      <c r="EW403" s="1"/>
      <c r="EX403" s="1"/>
      <c r="EY403" s="1"/>
      <c r="EZ403" s="1"/>
      <c r="FA403" s="1"/>
      <c r="FB403" s="1"/>
      <c r="FC403" s="1"/>
      <c r="FD403" s="1"/>
      <c r="FE403" s="1"/>
      <c r="FF403" s="1"/>
      <c r="FG403" s="1"/>
      <c r="FH403" s="1"/>
      <c r="FI403" s="1"/>
      <c r="FJ403" s="1"/>
      <c r="FK403" s="1"/>
      <c r="FL403" s="1"/>
      <c r="FM403" s="1"/>
      <c r="FN403" s="1"/>
      <c r="FO403" s="1"/>
      <c r="FP403" s="1"/>
      <c r="FQ403" s="1"/>
      <c r="FR403" s="1"/>
      <c r="FS403" s="1"/>
      <c r="FT403" s="1"/>
      <c r="FU403" s="1"/>
      <c r="FV403" s="1"/>
      <c r="FW403" s="1"/>
      <c r="FX403" s="1"/>
      <c r="FY403" s="1"/>
      <c r="FZ403" s="1"/>
      <c r="GA403" s="1"/>
      <c r="GB403" s="1"/>
      <c r="GC403" s="1"/>
      <c r="GD403" s="1"/>
      <c r="GE403" s="1"/>
      <c r="GF403" s="1"/>
      <c r="GG403" s="1"/>
    </row>
    <row r="404" spans="1:189" s="4" customFormat="1">
      <c r="A404" s="1"/>
      <c r="B404" s="1"/>
      <c r="C404" s="1"/>
      <c r="D404" s="1"/>
      <c r="E404" s="1"/>
      <c r="F404" s="1"/>
      <c r="G404" s="1"/>
      <c r="H404" s="1"/>
      <c r="I404" s="69"/>
      <c r="J404" s="69"/>
      <c r="K404" s="69"/>
      <c r="L404" s="69"/>
      <c r="M404" s="69"/>
      <c r="N404" s="69"/>
      <c r="O404" s="69"/>
      <c r="P404" s="69"/>
      <c r="R404" s="1"/>
      <c r="S404" s="1"/>
      <c r="T404" s="5"/>
      <c r="U404" s="5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  <c r="FF404" s="1"/>
      <c r="FG404" s="1"/>
      <c r="FH404" s="1"/>
      <c r="FI404" s="1"/>
      <c r="FJ404" s="1"/>
      <c r="FK404" s="1"/>
      <c r="FL404" s="1"/>
      <c r="FM404" s="1"/>
      <c r="FN404" s="1"/>
      <c r="FO404" s="1"/>
      <c r="FP404" s="1"/>
      <c r="FQ404" s="1"/>
      <c r="FR404" s="1"/>
      <c r="FS404" s="1"/>
      <c r="FT404" s="1"/>
      <c r="FU404" s="1"/>
      <c r="FV404" s="1"/>
      <c r="FW404" s="1"/>
      <c r="FX404" s="1"/>
      <c r="FY404" s="1"/>
      <c r="FZ404" s="1"/>
      <c r="GA404" s="1"/>
      <c r="GB404" s="1"/>
      <c r="GC404" s="1"/>
      <c r="GD404" s="1"/>
      <c r="GE404" s="1"/>
      <c r="GF404" s="1"/>
      <c r="GG404" s="1"/>
    </row>
    <row r="405" spans="1:189" s="4" customFormat="1">
      <c r="A405" s="1"/>
      <c r="B405" s="1"/>
      <c r="C405" s="1"/>
      <c r="D405" s="1"/>
      <c r="E405" s="1"/>
      <c r="F405" s="1"/>
      <c r="G405" s="1"/>
      <c r="H405" s="1"/>
      <c r="I405" s="69"/>
      <c r="J405" s="69"/>
      <c r="K405" s="69"/>
      <c r="L405" s="69"/>
      <c r="M405" s="69"/>
      <c r="N405" s="69"/>
      <c r="O405" s="69"/>
      <c r="P405" s="69"/>
      <c r="R405" s="1"/>
      <c r="S405" s="1"/>
      <c r="T405" s="5"/>
      <c r="U405" s="5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  <c r="EQ405" s="1"/>
      <c r="ER405" s="1"/>
      <c r="ES405" s="1"/>
      <c r="ET405" s="1"/>
      <c r="EU405" s="1"/>
      <c r="EV405" s="1"/>
      <c r="EW405" s="1"/>
      <c r="EX405" s="1"/>
      <c r="EY405" s="1"/>
      <c r="EZ405" s="1"/>
      <c r="FA405" s="1"/>
      <c r="FB405" s="1"/>
      <c r="FC405" s="1"/>
      <c r="FD405" s="1"/>
      <c r="FE405" s="1"/>
      <c r="FF405" s="1"/>
      <c r="FG405" s="1"/>
      <c r="FH405" s="1"/>
      <c r="FI405" s="1"/>
      <c r="FJ405" s="1"/>
      <c r="FK405" s="1"/>
      <c r="FL405" s="1"/>
      <c r="FM405" s="1"/>
      <c r="FN405" s="1"/>
      <c r="FO405" s="1"/>
      <c r="FP405" s="1"/>
      <c r="FQ405" s="1"/>
      <c r="FR405" s="1"/>
      <c r="FS405" s="1"/>
      <c r="FT405" s="1"/>
      <c r="FU405" s="1"/>
      <c r="FV405" s="1"/>
      <c r="FW405" s="1"/>
      <c r="FX405" s="1"/>
      <c r="FY405" s="1"/>
      <c r="FZ405" s="1"/>
      <c r="GA405" s="1"/>
      <c r="GB405" s="1"/>
      <c r="GC405" s="1"/>
      <c r="GD405" s="1"/>
      <c r="GE405" s="1"/>
      <c r="GF405" s="1"/>
      <c r="GG405" s="1"/>
    </row>
    <row r="406" spans="1:189" s="4" customFormat="1">
      <c r="A406" s="1"/>
      <c r="B406" s="1"/>
      <c r="C406" s="1"/>
      <c r="D406" s="1"/>
      <c r="E406" s="1"/>
      <c r="F406" s="1"/>
      <c r="G406" s="1"/>
      <c r="H406" s="1"/>
      <c r="I406" s="69"/>
      <c r="J406" s="69"/>
      <c r="K406" s="69"/>
      <c r="L406" s="69"/>
      <c r="M406" s="69"/>
      <c r="N406" s="69"/>
      <c r="O406" s="69"/>
      <c r="P406" s="69"/>
      <c r="R406" s="1"/>
      <c r="S406" s="1"/>
      <c r="T406" s="5"/>
      <c r="U406" s="5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  <c r="EQ406" s="1"/>
      <c r="ER406" s="1"/>
      <c r="ES406" s="1"/>
      <c r="ET406" s="1"/>
      <c r="EU406" s="1"/>
      <c r="EV406" s="1"/>
      <c r="EW406" s="1"/>
      <c r="EX406" s="1"/>
      <c r="EY406" s="1"/>
      <c r="EZ406" s="1"/>
      <c r="FA406" s="1"/>
      <c r="FB406" s="1"/>
      <c r="FC406" s="1"/>
      <c r="FD406" s="1"/>
      <c r="FE406" s="1"/>
      <c r="FF406" s="1"/>
      <c r="FG406" s="1"/>
      <c r="FH406" s="1"/>
      <c r="FI406" s="1"/>
      <c r="FJ406" s="1"/>
      <c r="FK406" s="1"/>
      <c r="FL406" s="1"/>
      <c r="FM406" s="1"/>
      <c r="FN406" s="1"/>
      <c r="FO406" s="1"/>
      <c r="FP406" s="1"/>
      <c r="FQ406" s="1"/>
      <c r="FR406" s="1"/>
      <c r="FS406" s="1"/>
      <c r="FT406" s="1"/>
      <c r="FU406" s="1"/>
      <c r="FV406" s="1"/>
      <c r="FW406" s="1"/>
      <c r="FX406" s="1"/>
      <c r="FY406" s="1"/>
      <c r="FZ406" s="1"/>
      <c r="GA406" s="1"/>
      <c r="GB406" s="1"/>
      <c r="GC406" s="1"/>
      <c r="GD406" s="1"/>
      <c r="GE406" s="1"/>
      <c r="GF406" s="1"/>
      <c r="GG406" s="1"/>
    </row>
    <row r="407" spans="1:189" s="4" customFormat="1">
      <c r="A407" s="1"/>
      <c r="B407" s="1"/>
      <c r="C407" s="1"/>
      <c r="D407" s="1"/>
      <c r="E407" s="1"/>
      <c r="F407" s="1"/>
      <c r="G407" s="1"/>
      <c r="H407" s="1"/>
      <c r="I407" s="69"/>
      <c r="J407" s="69"/>
      <c r="K407" s="69"/>
      <c r="L407" s="69"/>
      <c r="M407" s="69"/>
      <c r="N407" s="69"/>
      <c r="O407" s="69"/>
      <c r="P407" s="69"/>
      <c r="R407" s="1"/>
      <c r="S407" s="1"/>
      <c r="T407" s="5"/>
      <c r="U407" s="5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  <c r="EQ407" s="1"/>
      <c r="ER407" s="1"/>
      <c r="ES407" s="1"/>
      <c r="ET407" s="1"/>
      <c r="EU407" s="1"/>
      <c r="EV407" s="1"/>
      <c r="EW407" s="1"/>
      <c r="EX407" s="1"/>
      <c r="EY407" s="1"/>
      <c r="EZ407" s="1"/>
      <c r="FA407" s="1"/>
      <c r="FB407" s="1"/>
      <c r="FC407" s="1"/>
      <c r="FD407" s="1"/>
      <c r="FE407" s="1"/>
      <c r="FF407" s="1"/>
      <c r="FG407" s="1"/>
      <c r="FH407" s="1"/>
      <c r="FI407" s="1"/>
      <c r="FJ407" s="1"/>
      <c r="FK407" s="1"/>
      <c r="FL407" s="1"/>
      <c r="FM407" s="1"/>
      <c r="FN407" s="1"/>
      <c r="FO407" s="1"/>
      <c r="FP407" s="1"/>
      <c r="FQ407" s="1"/>
      <c r="FR407" s="1"/>
      <c r="FS407" s="1"/>
      <c r="FT407" s="1"/>
      <c r="FU407" s="1"/>
      <c r="FV407" s="1"/>
      <c r="FW407" s="1"/>
      <c r="FX407" s="1"/>
      <c r="FY407" s="1"/>
      <c r="FZ407" s="1"/>
      <c r="GA407" s="1"/>
      <c r="GB407" s="1"/>
      <c r="GC407" s="1"/>
      <c r="GD407" s="1"/>
      <c r="GE407" s="1"/>
      <c r="GF407" s="1"/>
      <c r="GG407" s="1"/>
    </row>
    <row r="408" spans="1:189" s="4" customFormat="1">
      <c r="A408" s="1"/>
      <c r="B408" s="1"/>
      <c r="C408" s="1"/>
      <c r="D408" s="1"/>
      <c r="E408" s="1"/>
      <c r="F408" s="1"/>
      <c r="G408" s="1"/>
      <c r="H408" s="1"/>
      <c r="I408" s="69"/>
      <c r="J408" s="69"/>
      <c r="K408" s="69"/>
      <c r="L408" s="69"/>
      <c r="M408" s="69"/>
      <c r="N408" s="69"/>
      <c r="O408" s="69"/>
      <c r="P408" s="69"/>
      <c r="R408" s="1"/>
      <c r="S408" s="1"/>
      <c r="T408" s="5"/>
      <c r="U408" s="5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  <c r="EQ408" s="1"/>
      <c r="ER408" s="1"/>
      <c r="ES408" s="1"/>
      <c r="ET408" s="1"/>
      <c r="EU408" s="1"/>
      <c r="EV408" s="1"/>
      <c r="EW408" s="1"/>
      <c r="EX408" s="1"/>
      <c r="EY408" s="1"/>
      <c r="EZ408" s="1"/>
      <c r="FA408" s="1"/>
      <c r="FB408" s="1"/>
      <c r="FC408" s="1"/>
      <c r="FD408" s="1"/>
      <c r="FE408" s="1"/>
      <c r="FF408" s="1"/>
      <c r="FG408" s="1"/>
      <c r="FH408" s="1"/>
      <c r="FI408" s="1"/>
      <c r="FJ408" s="1"/>
      <c r="FK408" s="1"/>
      <c r="FL408" s="1"/>
      <c r="FM408" s="1"/>
      <c r="FN408" s="1"/>
      <c r="FO408" s="1"/>
      <c r="FP408" s="1"/>
      <c r="FQ408" s="1"/>
      <c r="FR408" s="1"/>
      <c r="FS408" s="1"/>
      <c r="FT408" s="1"/>
      <c r="FU408" s="1"/>
      <c r="FV408" s="1"/>
      <c r="FW408" s="1"/>
      <c r="FX408" s="1"/>
      <c r="FY408" s="1"/>
      <c r="FZ408" s="1"/>
      <c r="GA408" s="1"/>
      <c r="GB408" s="1"/>
      <c r="GC408" s="1"/>
      <c r="GD408" s="1"/>
      <c r="GE408" s="1"/>
      <c r="GF408" s="1"/>
      <c r="GG408" s="1"/>
    </row>
    <row r="409" spans="1:189" s="4" customFormat="1">
      <c r="A409" s="1"/>
      <c r="B409" s="1"/>
      <c r="C409" s="1"/>
      <c r="D409" s="1"/>
      <c r="E409" s="1"/>
      <c r="F409" s="1"/>
      <c r="G409" s="1"/>
      <c r="H409" s="1"/>
      <c r="I409" s="69"/>
      <c r="J409" s="69"/>
      <c r="K409" s="69"/>
      <c r="L409" s="69"/>
      <c r="M409" s="69"/>
      <c r="N409" s="69"/>
      <c r="O409" s="69"/>
      <c r="P409" s="69"/>
      <c r="R409" s="1"/>
      <c r="S409" s="1"/>
      <c r="T409" s="5"/>
      <c r="U409" s="5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  <c r="EQ409" s="1"/>
      <c r="ER409" s="1"/>
      <c r="ES409" s="1"/>
      <c r="ET409" s="1"/>
      <c r="EU409" s="1"/>
      <c r="EV409" s="1"/>
      <c r="EW409" s="1"/>
      <c r="EX409" s="1"/>
      <c r="EY409" s="1"/>
      <c r="EZ409" s="1"/>
      <c r="FA409" s="1"/>
      <c r="FB409" s="1"/>
      <c r="FC409" s="1"/>
      <c r="FD409" s="1"/>
      <c r="FE409" s="1"/>
      <c r="FF409" s="1"/>
      <c r="FG409" s="1"/>
      <c r="FH409" s="1"/>
      <c r="FI409" s="1"/>
      <c r="FJ409" s="1"/>
      <c r="FK409" s="1"/>
      <c r="FL409" s="1"/>
      <c r="FM409" s="1"/>
      <c r="FN409" s="1"/>
      <c r="FO409" s="1"/>
      <c r="FP409" s="1"/>
      <c r="FQ409" s="1"/>
      <c r="FR409" s="1"/>
      <c r="FS409" s="1"/>
      <c r="FT409" s="1"/>
      <c r="FU409" s="1"/>
      <c r="FV409" s="1"/>
      <c r="FW409" s="1"/>
      <c r="FX409" s="1"/>
      <c r="FY409" s="1"/>
      <c r="FZ409" s="1"/>
      <c r="GA409" s="1"/>
      <c r="GB409" s="1"/>
      <c r="GC409" s="1"/>
      <c r="GD409" s="1"/>
      <c r="GE409" s="1"/>
      <c r="GF409" s="1"/>
      <c r="GG409" s="1"/>
    </row>
    <row r="410" spans="1:189" s="4" customFormat="1">
      <c r="A410" s="1"/>
      <c r="B410" s="1"/>
      <c r="C410" s="1"/>
      <c r="D410" s="1"/>
      <c r="E410" s="1"/>
      <c r="F410" s="1"/>
      <c r="G410" s="1"/>
      <c r="H410" s="1"/>
      <c r="I410" s="69"/>
      <c r="J410" s="69"/>
      <c r="K410" s="69"/>
      <c r="L410" s="69"/>
      <c r="M410" s="69"/>
      <c r="N410" s="69"/>
      <c r="O410" s="69"/>
      <c r="P410" s="69"/>
      <c r="R410" s="1"/>
      <c r="S410" s="1"/>
      <c r="T410" s="5"/>
      <c r="U410" s="5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  <c r="ER410" s="1"/>
      <c r="ES410" s="1"/>
      <c r="ET410" s="1"/>
      <c r="EU410" s="1"/>
      <c r="EV410" s="1"/>
      <c r="EW410" s="1"/>
      <c r="EX410" s="1"/>
      <c r="EY410" s="1"/>
      <c r="EZ410" s="1"/>
      <c r="FA410" s="1"/>
      <c r="FB410" s="1"/>
      <c r="FC410" s="1"/>
      <c r="FD410" s="1"/>
      <c r="FE410" s="1"/>
      <c r="FF410" s="1"/>
      <c r="FG410" s="1"/>
      <c r="FH410" s="1"/>
      <c r="FI410" s="1"/>
      <c r="FJ410" s="1"/>
      <c r="FK410" s="1"/>
      <c r="FL410" s="1"/>
      <c r="FM410" s="1"/>
      <c r="FN410" s="1"/>
      <c r="FO410" s="1"/>
      <c r="FP410" s="1"/>
      <c r="FQ410" s="1"/>
      <c r="FR410" s="1"/>
      <c r="FS410" s="1"/>
      <c r="FT410" s="1"/>
      <c r="FU410" s="1"/>
      <c r="FV410" s="1"/>
      <c r="FW410" s="1"/>
      <c r="FX410" s="1"/>
      <c r="FY410" s="1"/>
      <c r="FZ410" s="1"/>
      <c r="GA410" s="1"/>
      <c r="GB410" s="1"/>
      <c r="GC410" s="1"/>
      <c r="GD410" s="1"/>
      <c r="GE410" s="1"/>
      <c r="GF410" s="1"/>
      <c r="GG410" s="1"/>
    </row>
    <row r="411" spans="1:189" s="4" customFormat="1">
      <c r="A411" s="1"/>
      <c r="B411" s="1"/>
      <c r="C411" s="1"/>
      <c r="D411" s="1"/>
      <c r="E411" s="1"/>
      <c r="F411" s="1"/>
      <c r="G411" s="1"/>
      <c r="H411" s="1"/>
      <c r="I411" s="69"/>
      <c r="J411" s="69"/>
      <c r="K411" s="69"/>
      <c r="L411" s="69"/>
      <c r="M411" s="69"/>
      <c r="N411" s="69"/>
      <c r="O411" s="69"/>
      <c r="P411" s="69"/>
      <c r="R411" s="1"/>
      <c r="S411" s="1"/>
      <c r="T411" s="5"/>
      <c r="U411" s="5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  <c r="EQ411" s="1"/>
      <c r="ER411" s="1"/>
      <c r="ES411" s="1"/>
      <c r="ET411" s="1"/>
      <c r="EU411" s="1"/>
      <c r="EV411" s="1"/>
      <c r="EW411" s="1"/>
      <c r="EX411" s="1"/>
      <c r="EY411" s="1"/>
      <c r="EZ411" s="1"/>
      <c r="FA411" s="1"/>
      <c r="FB411" s="1"/>
      <c r="FC411" s="1"/>
      <c r="FD411" s="1"/>
      <c r="FE411" s="1"/>
      <c r="FF411" s="1"/>
      <c r="FG411" s="1"/>
      <c r="FH411" s="1"/>
      <c r="FI411" s="1"/>
      <c r="FJ411" s="1"/>
      <c r="FK411" s="1"/>
      <c r="FL411" s="1"/>
      <c r="FM411" s="1"/>
      <c r="FN411" s="1"/>
      <c r="FO411" s="1"/>
      <c r="FP411" s="1"/>
      <c r="FQ411" s="1"/>
      <c r="FR411" s="1"/>
      <c r="FS411" s="1"/>
      <c r="FT411" s="1"/>
      <c r="FU411" s="1"/>
      <c r="FV411" s="1"/>
      <c r="FW411" s="1"/>
      <c r="FX411" s="1"/>
      <c r="FY411" s="1"/>
      <c r="FZ411" s="1"/>
      <c r="GA411" s="1"/>
      <c r="GB411" s="1"/>
      <c r="GC411" s="1"/>
      <c r="GD411" s="1"/>
      <c r="GE411" s="1"/>
      <c r="GF411" s="1"/>
      <c r="GG411" s="1"/>
    </row>
    <row r="412" spans="1:189" s="4" customFormat="1">
      <c r="A412" s="1"/>
      <c r="B412" s="1"/>
      <c r="C412" s="1"/>
      <c r="D412" s="1"/>
      <c r="E412" s="1"/>
      <c r="F412" s="1"/>
      <c r="G412" s="1"/>
      <c r="H412" s="1"/>
      <c r="I412" s="69"/>
      <c r="J412" s="69"/>
      <c r="K412" s="69"/>
      <c r="L412" s="69"/>
      <c r="M412" s="69"/>
      <c r="N412" s="69"/>
      <c r="O412" s="69"/>
      <c r="P412" s="69"/>
      <c r="R412" s="1"/>
      <c r="S412" s="1"/>
      <c r="T412" s="5"/>
      <c r="U412" s="5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  <c r="EQ412" s="1"/>
      <c r="ER412" s="1"/>
      <c r="ES412" s="1"/>
      <c r="ET412" s="1"/>
      <c r="EU412" s="1"/>
      <c r="EV412" s="1"/>
      <c r="EW412" s="1"/>
      <c r="EX412" s="1"/>
      <c r="EY412" s="1"/>
      <c r="EZ412" s="1"/>
      <c r="FA412" s="1"/>
      <c r="FB412" s="1"/>
      <c r="FC412" s="1"/>
      <c r="FD412" s="1"/>
      <c r="FE412" s="1"/>
      <c r="FF412" s="1"/>
      <c r="FG412" s="1"/>
      <c r="FH412" s="1"/>
      <c r="FI412" s="1"/>
      <c r="FJ412" s="1"/>
      <c r="FK412" s="1"/>
      <c r="FL412" s="1"/>
      <c r="FM412" s="1"/>
      <c r="FN412" s="1"/>
      <c r="FO412" s="1"/>
      <c r="FP412" s="1"/>
      <c r="FQ412" s="1"/>
      <c r="FR412" s="1"/>
      <c r="FS412" s="1"/>
      <c r="FT412" s="1"/>
      <c r="FU412" s="1"/>
      <c r="FV412" s="1"/>
      <c r="FW412" s="1"/>
      <c r="FX412" s="1"/>
      <c r="FY412" s="1"/>
      <c r="FZ412" s="1"/>
      <c r="GA412" s="1"/>
      <c r="GB412" s="1"/>
      <c r="GC412" s="1"/>
      <c r="GD412" s="1"/>
      <c r="GE412" s="1"/>
      <c r="GF412" s="1"/>
      <c r="GG412" s="1"/>
    </row>
    <row r="413" spans="1:189" s="4" customFormat="1">
      <c r="A413" s="1"/>
      <c r="B413" s="1"/>
      <c r="C413" s="1"/>
      <c r="D413" s="1"/>
      <c r="E413" s="1"/>
      <c r="F413" s="1"/>
      <c r="G413" s="1"/>
      <c r="H413" s="1"/>
      <c r="I413" s="69"/>
      <c r="J413" s="69"/>
      <c r="K413" s="69"/>
      <c r="L413" s="69"/>
      <c r="M413" s="69"/>
      <c r="N413" s="69"/>
      <c r="O413" s="69"/>
      <c r="P413" s="69"/>
      <c r="R413" s="1"/>
      <c r="S413" s="1"/>
      <c r="T413" s="5"/>
      <c r="U413" s="5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  <c r="EQ413" s="1"/>
      <c r="ER413" s="1"/>
      <c r="ES413" s="1"/>
      <c r="ET413" s="1"/>
      <c r="EU413" s="1"/>
      <c r="EV413" s="1"/>
      <c r="EW413" s="1"/>
      <c r="EX413" s="1"/>
      <c r="EY413" s="1"/>
      <c r="EZ413" s="1"/>
      <c r="FA413" s="1"/>
      <c r="FB413" s="1"/>
      <c r="FC413" s="1"/>
      <c r="FD413" s="1"/>
      <c r="FE413" s="1"/>
      <c r="FF413" s="1"/>
      <c r="FG413" s="1"/>
      <c r="FH413" s="1"/>
      <c r="FI413" s="1"/>
      <c r="FJ413" s="1"/>
      <c r="FK413" s="1"/>
      <c r="FL413" s="1"/>
      <c r="FM413" s="1"/>
      <c r="FN413" s="1"/>
      <c r="FO413" s="1"/>
      <c r="FP413" s="1"/>
      <c r="FQ413" s="1"/>
      <c r="FR413" s="1"/>
      <c r="FS413" s="1"/>
      <c r="FT413" s="1"/>
      <c r="FU413" s="1"/>
      <c r="FV413" s="1"/>
      <c r="FW413" s="1"/>
      <c r="FX413" s="1"/>
      <c r="FY413" s="1"/>
      <c r="FZ413" s="1"/>
      <c r="GA413" s="1"/>
      <c r="GB413" s="1"/>
      <c r="GC413" s="1"/>
      <c r="GD413" s="1"/>
      <c r="GE413" s="1"/>
      <c r="GF413" s="1"/>
      <c r="GG413" s="1"/>
    </row>
    <row r="414" spans="1:189" s="4" customFormat="1">
      <c r="A414" s="1"/>
      <c r="B414" s="1"/>
      <c r="C414" s="1"/>
      <c r="D414" s="1"/>
      <c r="E414" s="1"/>
      <c r="F414" s="1"/>
      <c r="G414" s="1"/>
      <c r="H414" s="1"/>
      <c r="I414" s="69"/>
      <c r="J414" s="69"/>
      <c r="K414" s="69"/>
      <c r="L414" s="69"/>
      <c r="M414" s="69"/>
      <c r="N414" s="69"/>
      <c r="O414" s="69"/>
      <c r="P414" s="69"/>
      <c r="R414" s="1"/>
      <c r="S414" s="1"/>
      <c r="T414" s="5"/>
      <c r="U414" s="5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  <c r="EK414" s="1"/>
      <c r="EL414" s="1"/>
      <c r="EM414" s="1"/>
      <c r="EN414" s="1"/>
      <c r="EO414" s="1"/>
      <c r="EP414" s="1"/>
      <c r="EQ414" s="1"/>
      <c r="ER414" s="1"/>
      <c r="ES414" s="1"/>
      <c r="ET414" s="1"/>
      <c r="EU414" s="1"/>
      <c r="EV414" s="1"/>
      <c r="EW414" s="1"/>
      <c r="EX414" s="1"/>
      <c r="EY414" s="1"/>
      <c r="EZ414" s="1"/>
      <c r="FA414" s="1"/>
      <c r="FB414" s="1"/>
      <c r="FC414" s="1"/>
      <c r="FD414" s="1"/>
      <c r="FE414" s="1"/>
      <c r="FF414" s="1"/>
      <c r="FG414" s="1"/>
      <c r="FH414" s="1"/>
      <c r="FI414" s="1"/>
      <c r="FJ414" s="1"/>
      <c r="FK414" s="1"/>
      <c r="FL414" s="1"/>
      <c r="FM414" s="1"/>
      <c r="FN414" s="1"/>
      <c r="FO414" s="1"/>
      <c r="FP414" s="1"/>
      <c r="FQ414" s="1"/>
      <c r="FR414" s="1"/>
      <c r="FS414" s="1"/>
      <c r="FT414" s="1"/>
      <c r="FU414" s="1"/>
      <c r="FV414" s="1"/>
      <c r="FW414" s="1"/>
      <c r="FX414" s="1"/>
      <c r="FY414" s="1"/>
      <c r="FZ414" s="1"/>
      <c r="GA414" s="1"/>
      <c r="GB414" s="1"/>
      <c r="GC414" s="1"/>
      <c r="GD414" s="1"/>
      <c r="GE414" s="1"/>
      <c r="GF414" s="1"/>
      <c r="GG414" s="1"/>
    </row>
    <row r="415" spans="1:189" s="4" customFormat="1">
      <c r="A415" s="1"/>
      <c r="B415" s="1"/>
      <c r="C415" s="1"/>
      <c r="D415" s="1"/>
      <c r="E415" s="1"/>
      <c r="F415" s="1"/>
      <c r="G415" s="1"/>
      <c r="H415" s="1"/>
      <c r="I415" s="69"/>
      <c r="J415" s="69"/>
      <c r="K415" s="69"/>
      <c r="L415" s="69"/>
      <c r="M415" s="69"/>
      <c r="N415" s="69"/>
      <c r="O415" s="69"/>
      <c r="P415" s="69"/>
      <c r="R415" s="1"/>
      <c r="S415" s="1"/>
      <c r="T415" s="5"/>
      <c r="U415" s="5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  <c r="EQ415" s="1"/>
      <c r="ER415" s="1"/>
      <c r="ES415" s="1"/>
      <c r="ET415" s="1"/>
      <c r="EU415" s="1"/>
      <c r="EV415" s="1"/>
      <c r="EW415" s="1"/>
      <c r="EX415" s="1"/>
      <c r="EY415" s="1"/>
      <c r="EZ415" s="1"/>
      <c r="FA415" s="1"/>
      <c r="FB415" s="1"/>
      <c r="FC415" s="1"/>
      <c r="FD415" s="1"/>
      <c r="FE415" s="1"/>
      <c r="FF415" s="1"/>
      <c r="FG415" s="1"/>
      <c r="FH415" s="1"/>
      <c r="FI415" s="1"/>
      <c r="FJ415" s="1"/>
      <c r="FK415" s="1"/>
      <c r="FL415" s="1"/>
      <c r="FM415" s="1"/>
      <c r="FN415" s="1"/>
      <c r="FO415" s="1"/>
      <c r="FP415" s="1"/>
      <c r="FQ415" s="1"/>
      <c r="FR415" s="1"/>
      <c r="FS415" s="1"/>
      <c r="FT415" s="1"/>
      <c r="FU415" s="1"/>
      <c r="FV415" s="1"/>
      <c r="FW415" s="1"/>
      <c r="FX415" s="1"/>
      <c r="FY415" s="1"/>
      <c r="FZ415" s="1"/>
      <c r="GA415" s="1"/>
      <c r="GB415" s="1"/>
      <c r="GC415" s="1"/>
      <c r="GD415" s="1"/>
      <c r="GE415" s="1"/>
      <c r="GF415" s="1"/>
      <c r="GG415" s="1"/>
    </row>
    <row r="416" spans="1:189" s="4" customFormat="1">
      <c r="A416" s="1"/>
      <c r="B416" s="1"/>
      <c r="C416" s="1"/>
      <c r="D416" s="1"/>
      <c r="E416" s="1"/>
      <c r="F416" s="1"/>
      <c r="G416" s="1"/>
      <c r="H416" s="1"/>
      <c r="I416" s="69"/>
      <c r="J416" s="69"/>
      <c r="K416" s="69"/>
      <c r="L416" s="69"/>
      <c r="M416" s="69"/>
      <c r="N416" s="69"/>
      <c r="O416" s="69"/>
      <c r="P416" s="69"/>
      <c r="R416" s="1"/>
      <c r="S416" s="1"/>
      <c r="T416" s="5"/>
      <c r="U416" s="5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  <c r="EP416" s="1"/>
      <c r="EQ416" s="1"/>
      <c r="ER416" s="1"/>
      <c r="ES416" s="1"/>
      <c r="ET416" s="1"/>
      <c r="EU416" s="1"/>
      <c r="EV416" s="1"/>
      <c r="EW416" s="1"/>
      <c r="EX416" s="1"/>
      <c r="EY416" s="1"/>
      <c r="EZ416" s="1"/>
      <c r="FA416" s="1"/>
      <c r="FB416" s="1"/>
      <c r="FC416" s="1"/>
      <c r="FD416" s="1"/>
      <c r="FE416" s="1"/>
      <c r="FF416" s="1"/>
      <c r="FG416" s="1"/>
      <c r="FH416" s="1"/>
      <c r="FI416" s="1"/>
      <c r="FJ416" s="1"/>
      <c r="FK416" s="1"/>
      <c r="FL416" s="1"/>
      <c r="FM416" s="1"/>
      <c r="FN416" s="1"/>
      <c r="FO416" s="1"/>
      <c r="FP416" s="1"/>
      <c r="FQ416" s="1"/>
      <c r="FR416" s="1"/>
      <c r="FS416" s="1"/>
      <c r="FT416" s="1"/>
      <c r="FU416" s="1"/>
      <c r="FV416" s="1"/>
      <c r="FW416" s="1"/>
      <c r="FX416" s="1"/>
      <c r="FY416" s="1"/>
      <c r="FZ416" s="1"/>
      <c r="GA416" s="1"/>
      <c r="GB416" s="1"/>
      <c r="GC416" s="1"/>
      <c r="GD416" s="1"/>
      <c r="GE416" s="1"/>
      <c r="GF416" s="1"/>
      <c r="GG416" s="1"/>
    </row>
    <row r="417" spans="1:189" s="4" customFormat="1">
      <c r="A417" s="1"/>
      <c r="B417" s="1"/>
      <c r="C417" s="1"/>
      <c r="D417" s="1"/>
      <c r="E417" s="1"/>
      <c r="F417" s="1"/>
      <c r="G417" s="1"/>
      <c r="H417" s="1"/>
      <c r="I417" s="69"/>
      <c r="J417" s="69"/>
      <c r="K417" s="69"/>
      <c r="L417" s="69"/>
      <c r="M417" s="69"/>
      <c r="N417" s="69"/>
      <c r="O417" s="69"/>
      <c r="P417" s="69"/>
      <c r="R417" s="1"/>
      <c r="S417" s="1"/>
      <c r="T417" s="5"/>
      <c r="U417" s="5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  <c r="EK417" s="1"/>
      <c r="EL417" s="1"/>
      <c r="EM417" s="1"/>
      <c r="EN417" s="1"/>
      <c r="EO417" s="1"/>
      <c r="EP417" s="1"/>
      <c r="EQ417" s="1"/>
      <c r="ER417" s="1"/>
      <c r="ES417" s="1"/>
      <c r="ET417" s="1"/>
      <c r="EU417" s="1"/>
      <c r="EV417" s="1"/>
      <c r="EW417" s="1"/>
      <c r="EX417" s="1"/>
      <c r="EY417" s="1"/>
      <c r="EZ417" s="1"/>
      <c r="FA417" s="1"/>
      <c r="FB417" s="1"/>
      <c r="FC417" s="1"/>
      <c r="FD417" s="1"/>
      <c r="FE417" s="1"/>
      <c r="FF417" s="1"/>
      <c r="FG417" s="1"/>
      <c r="FH417" s="1"/>
      <c r="FI417" s="1"/>
      <c r="FJ417" s="1"/>
      <c r="FK417" s="1"/>
      <c r="FL417" s="1"/>
      <c r="FM417" s="1"/>
      <c r="FN417" s="1"/>
      <c r="FO417" s="1"/>
      <c r="FP417" s="1"/>
      <c r="FQ417" s="1"/>
      <c r="FR417" s="1"/>
      <c r="FS417" s="1"/>
      <c r="FT417" s="1"/>
      <c r="FU417" s="1"/>
      <c r="FV417" s="1"/>
      <c r="FW417" s="1"/>
      <c r="FX417" s="1"/>
      <c r="FY417" s="1"/>
      <c r="FZ417" s="1"/>
      <c r="GA417" s="1"/>
      <c r="GB417" s="1"/>
      <c r="GC417" s="1"/>
      <c r="GD417" s="1"/>
      <c r="GE417" s="1"/>
      <c r="GF417" s="1"/>
      <c r="GG417" s="1"/>
    </row>
    <row r="418" spans="1:189" s="4" customFormat="1">
      <c r="A418" s="1"/>
      <c r="B418" s="1"/>
      <c r="C418" s="1"/>
      <c r="D418" s="1"/>
      <c r="E418" s="1"/>
      <c r="F418" s="1"/>
      <c r="G418" s="1"/>
      <c r="H418" s="1"/>
      <c r="I418" s="69"/>
      <c r="J418" s="69"/>
      <c r="K418" s="69"/>
      <c r="L418" s="69"/>
      <c r="M418" s="69"/>
      <c r="N418" s="69"/>
      <c r="O418" s="69"/>
      <c r="P418" s="69"/>
      <c r="R418" s="1"/>
      <c r="S418" s="1"/>
      <c r="T418" s="5"/>
      <c r="U418" s="5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  <c r="EQ418" s="1"/>
      <c r="ER418" s="1"/>
      <c r="ES418" s="1"/>
      <c r="ET418" s="1"/>
      <c r="EU418" s="1"/>
      <c r="EV418" s="1"/>
      <c r="EW418" s="1"/>
      <c r="EX418" s="1"/>
      <c r="EY418" s="1"/>
      <c r="EZ418" s="1"/>
      <c r="FA418" s="1"/>
      <c r="FB418" s="1"/>
      <c r="FC418" s="1"/>
      <c r="FD418" s="1"/>
      <c r="FE418" s="1"/>
      <c r="FF418" s="1"/>
      <c r="FG418" s="1"/>
      <c r="FH418" s="1"/>
      <c r="FI418" s="1"/>
      <c r="FJ418" s="1"/>
      <c r="FK418" s="1"/>
      <c r="FL418" s="1"/>
      <c r="FM418" s="1"/>
      <c r="FN418" s="1"/>
      <c r="FO418" s="1"/>
      <c r="FP418" s="1"/>
      <c r="FQ418" s="1"/>
      <c r="FR418" s="1"/>
      <c r="FS418" s="1"/>
      <c r="FT418" s="1"/>
      <c r="FU418" s="1"/>
      <c r="FV418" s="1"/>
      <c r="FW418" s="1"/>
      <c r="FX418" s="1"/>
      <c r="FY418" s="1"/>
      <c r="FZ418" s="1"/>
      <c r="GA418" s="1"/>
      <c r="GB418" s="1"/>
      <c r="GC418" s="1"/>
      <c r="GD418" s="1"/>
      <c r="GE418" s="1"/>
      <c r="GF418" s="1"/>
      <c r="GG418" s="1"/>
    </row>
    <row r="419" spans="1:189" s="4" customFormat="1">
      <c r="A419" s="1"/>
      <c r="B419" s="1"/>
      <c r="C419" s="1"/>
      <c r="D419" s="1"/>
      <c r="E419" s="1"/>
      <c r="F419" s="1"/>
      <c r="G419" s="1"/>
      <c r="H419" s="1"/>
      <c r="I419" s="69"/>
      <c r="J419" s="69"/>
      <c r="K419" s="69"/>
      <c r="L419" s="69"/>
      <c r="M419" s="69"/>
      <c r="N419" s="69"/>
      <c r="O419" s="69"/>
      <c r="P419" s="69"/>
      <c r="R419" s="1"/>
      <c r="S419" s="1"/>
      <c r="T419" s="5"/>
      <c r="U419" s="5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  <c r="EQ419" s="1"/>
      <c r="ER419" s="1"/>
      <c r="ES419" s="1"/>
      <c r="ET419" s="1"/>
      <c r="EU419" s="1"/>
      <c r="EV419" s="1"/>
      <c r="EW419" s="1"/>
      <c r="EX419" s="1"/>
      <c r="EY419" s="1"/>
      <c r="EZ419" s="1"/>
      <c r="FA419" s="1"/>
      <c r="FB419" s="1"/>
      <c r="FC419" s="1"/>
      <c r="FD419" s="1"/>
      <c r="FE419" s="1"/>
      <c r="FF419" s="1"/>
      <c r="FG419" s="1"/>
      <c r="FH419" s="1"/>
      <c r="FI419" s="1"/>
      <c r="FJ419" s="1"/>
      <c r="FK419" s="1"/>
      <c r="FL419" s="1"/>
      <c r="FM419" s="1"/>
      <c r="FN419" s="1"/>
      <c r="FO419" s="1"/>
      <c r="FP419" s="1"/>
      <c r="FQ419" s="1"/>
      <c r="FR419" s="1"/>
      <c r="FS419" s="1"/>
      <c r="FT419" s="1"/>
      <c r="FU419" s="1"/>
      <c r="FV419" s="1"/>
      <c r="FW419" s="1"/>
      <c r="FX419" s="1"/>
      <c r="FY419" s="1"/>
      <c r="FZ419" s="1"/>
      <c r="GA419" s="1"/>
      <c r="GB419" s="1"/>
      <c r="GC419" s="1"/>
      <c r="GD419" s="1"/>
      <c r="GE419" s="1"/>
      <c r="GF419" s="1"/>
      <c r="GG419" s="1"/>
    </row>
    <row r="420" spans="1:189" s="4" customFormat="1">
      <c r="A420" s="1"/>
      <c r="B420" s="1"/>
      <c r="C420" s="1"/>
      <c r="D420" s="1"/>
      <c r="E420" s="1"/>
      <c r="F420" s="1"/>
      <c r="G420" s="1"/>
      <c r="H420" s="1"/>
      <c r="I420" s="69"/>
      <c r="J420" s="69"/>
      <c r="K420" s="69"/>
      <c r="L420" s="69"/>
      <c r="M420" s="69"/>
      <c r="N420" s="69"/>
      <c r="O420" s="69"/>
      <c r="P420" s="69"/>
      <c r="R420" s="1"/>
      <c r="S420" s="1"/>
      <c r="T420" s="5"/>
      <c r="U420" s="5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  <c r="EK420" s="1"/>
      <c r="EL420" s="1"/>
      <c r="EM420" s="1"/>
      <c r="EN420" s="1"/>
      <c r="EO420" s="1"/>
      <c r="EP420" s="1"/>
      <c r="EQ420" s="1"/>
      <c r="ER420" s="1"/>
      <c r="ES420" s="1"/>
      <c r="ET420" s="1"/>
      <c r="EU420" s="1"/>
      <c r="EV420" s="1"/>
      <c r="EW420" s="1"/>
      <c r="EX420" s="1"/>
      <c r="EY420" s="1"/>
      <c r="EZ420" s="1"/>
      <c r="FA420" s="1"/>
      <c r="FB420" s="1"/>
      <c r="FC420" s="1"/>
      <c r="FD420" s="1"/>
      <c r="FE420" s="1"/>
      <c r="FF420" s="1"/>
      <c r="FG420" s="1"/>
      <c r="FH420" s="1"/>
      <c r="FI420" s="1"/>
      <c r="FJ420" s="1"/>
      <c r="FK420" s="1"/>
      <c r="FL420" s="1"/>
      <c r="FM420" s="1"/>
      <c r="FN420" s="1"/>
      <c r="FO420" s="1"/>
      <c r="FP420" s="1"/>
      <c r="FQ420" s="1"/>
      <c r="FR420" s="1"/>
      <c r="FS420" s="1"/>
      <c r="FT420" s="1"/>
      <c r="FU420" s="1"/>
      <c r="FV420" s="1"/>
      <c r="FW420" s="1"/>
      <c r="FX420" s="1"/>
      <c r="FY420" s="1"/>
      <c r="FZ420" s="1"/>
      <c r="GA420" s="1"/>
      <c r="GB420" s="1"/>
      <c r="GC420" s="1"/>
      <c r="GD420" s="1"/>
      <c r="GE420" s="1"/>
      <c r="GF420" s="1"/>
      <c r="GG420" s="1"/>
    </row>
    <row r="421" spans="1:189" s="4" customFormat="1">
      <c r="A421" s="1"/>
      <c r="B421" s="1"/>
      <c r="C421" s="1"/>
      <c r="D421" s="1"/>
      <c r="E421" s="1"/>
      <c r="F421" s="1"/>
      <c r="G421" s="1"/>
      <c r="H421" s="1"/>
      <c r="I421" s="69"/>
      <c r="J421" s="69"/>
      <c r="K421" s="69"/>
      <c r="L421" s="69"/>
      <c r="M421" s="69"/>
      <c r="N421" s="69"/>
      <c r="O421" s="69"/>
      <c r="P421" s="69"/>
      <c r="R421" s="1"/>
      <c r="S421" s="1"/>
      <c r="T421" s="5"/>
      <c r="U421" s="5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  <c r="EP421" s="1"/>
      <c r="EQ421" s="1"/>
      <c r="ER421" s="1"/>
      <c r="ES421" s="1"/>
      <c r="ET421" s="1"/>
      <c r="EU421" s="1"/>
      <c r="EV421" s="1"/>
      <c r="EW421" s="1"/>
      <c r="EX421" s="1"/>
      <c r="EY421" s="1"/>
      <c r="EZ421" s="1"/>
      <c r="FA421" s="1"/>
      <c r="FB421" s="1"/>
      <c r="FC421" s="1"/>
      <c r="FD421" s="1"/>
      <c r="FE421" s="1"/>
      <c r="FF421" s="1"/>
      <c r="FG421" s="1"/>
      <c r="FH421" s="1"/>
      <c r="FI421" s="1"/>
      <c r="FJ421" s="1"/>
      <c r="FK421" s="1"/>
      <c r="FL421" s="1"/>
      <c r="FM421" s="1"/>
      <c r="FN421" s="1"/>
      <c r="FO421" s="1"/>
      <c r="FP421" s="1"/>
      <c r="FQ421" s="1"/>
      <c r="FR421" s="1"/>
      <c r="FS421" s="1"/>
      <c r="FT421" s="1"/>
      <c r="FU421" s="1"/>
      <c r="FV421" s="1"/>
      <c r="FW421" s="1"/>
      <c r="FX421" s="1"/>
      <c r="FY421" s="1"/>
      <c r="FZ421" s="1"/>
      <c r="GA421" s="1"/>
      <c r="GB421" s="1"/>
      <c r="GC421" s="1"/>
      <c r="GD421" s="1"/>
      <c r="GE421" s="1"/>
      <c r="GF421" s="1"/>
      <c r="GG421" s="1"/>
    </row>
    <row r="422" spans="1:189" s="4" customFormat="1">
      <c r="A422" s="1"/>
      <c r="B422" s="1"/>
      <c r="C422" s="1"/>
      <c r="D422" s="1"/>
      <c r="E422" s="1"/>
      <c r="F422" s="1"/>
      <c r="G422" s="1"/>
      <c r="H422" s="1"/>
      <c r="I422" s="69"/>
      <c r="J422" s="69"/>
      <c r="K422" s="69"/>
      <c r="L422" s="69"/>
      <c r="M422" s="69"/>
      <c r="N422" s="69"/>
      <c r="O422" s="69"/>
      <c r="P422" s="69"/>
      <c r="R422" s="1"/>
      <c r="S422" s="1"/>
      <c r="T422" s="5"/>
      <c r="U422" s="5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  <c r="EK422" s="1"/>
      <c r="EL422" s="1"/>
      <c r="EM422" s="1"/>
      <c r="EN422" s="1"/>
      <c r="EO422" s="1"/>
      <c r="EP422" s="1"/>
      <c r="EQ422" s="1"/>
      <c r="ER422" s="1"/>
      <c r="ES422" s="1"/>
      <c r="ET422" s="1"/>
      <c r="EU422" s="1"/>
      <c r="EV422" s="1"/>
      <c r="EW422" s="1"/>
      <c r="EX422" s="1"/>
      <c r="EY422" s="1"/>
      <c r="EZ422" s="1"/>
      <c r="FA422" s="1"/>
      <c r="FB422" s="1"/>
      <c r="FC422" s="1"/>
      <c r="FD422" s="1"/>
      <c r="FE422" s="1"/>
      <c r="FF422" s="1"/>
      <c r="FG422" s="1"/>
      <c r="FH422" s="1"/>
      <c r="FI422" s="1"/>
      <c r="FJ422" s="1"/>
      <c r="FK422" s="1"/>
      <c r="FL422" s="1"/>
      <c r="FM422" s="1"/>
      <c r="FN422" s="1"/>
      <c r="FO422" s="1"/>
      <c r="FP422" s="1"/>
      <c r="FQ422" s="1"/>
      <c r="FR422" s="1"/>
      <c r="FS422" s="1"/>
      <c r="FT422" s="1"/>
      <c r="FU422" s="1"/>
      <c r="FV422" s="1"/>
      <c r="FW422" s="1"/>
      <c r="FX422" s="1"/>
      <c r="FY422" s="1"/>
      <c r="FZ422" s="1"/>
      <c r="GA422" s="1"/>
      <c r="GB422" s="1"/>
      <c r="GC422" s="1"/>
      <c r="GD422" s="1"/>
      <c r="GE422" s="1"/>
      <c r="GF422" s="1"/>
      <c r="GG422" s="1"/>
    </row>
    <row r="423" spans="1:189" s="4" customFormat="1">
      <c r="A423" s="1"/>
      <c r="B423" s="1"/>
      <c r="C423" s="1"/>
      <c r="D423" s="1"/>
      <c r="E423" s="1"/>
      <c r="F423" s="1"/>
      <c r="G423" s="1"/>
      <c r="H423" s="1"/>
      <c r="I423" s="69"/>
      <c r="J423" s="69"/>
      <c r="K423" s="69"/>
      <c r="L423" s="69"/>
      <c r="M423" s="69"/>
      <c r="N423" s="69"/>
      <c r="O423" s="69"/>
      <c r="P423" s="69"/>
      <c r="R423" s="1"/>
      <c r="S423" s="1"/>
      <c r="T423" s="5"/>
      <c r="U423" s="5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  <c r="EL423" s="1"/>
      <c r="EM423" s="1"/>
      <c r="EN423" s="1"/>
      <c r="EO423" s="1"/>
      <c r="EP423" s="1"/>
      <c r="EQ423" s="1"/>
      <c r="ER423" s="1"/>
      <c r="ES423" s="1"/>
      <c r="ET423" s="1"/>
      <c r="EU423" s="1"/>
      <c r="EV423" s="1"/>
      <c r="EW423" s="1"/>
      <c r="EX423" s="1"/>
      <c r="EY423" s="1"/>
      <c r="EZ423" s="1"/>
      <c r="FA423" s="1"/>
      <c r="FB423" s="1"/>
      <c r="FC423" s="1"/>
      <c r="FD423" s="1"/>
      <c r="FE423" s="1"/>
      <c r="FF423" s="1"/>
      <c r="FG423" s="1"/>
      <c r="FH423" s="1"/>
      <c r="FI423" s="1"/>
      <c r="FJ423" s="1"/>
      <c r="FK423" s="1"/>
      <c r="FL423" s="1"/>
      <c r="FM423" s="1"/>
      <c r="FN423" s="1"/>
      <c r="FO423" s="1"/>
      <c r="FP423" s="1"/>
      <c r="FQ423" s="1"/>
      <c r="FR423" s="1"/>
      <c r="FS423" s="1"/>
      <c r="FT423" s="1"/>
      <c r="FU423" s="1"/>
      <c r="FV423" s="1"/>
      <c r="FW423" s="1"/>
      <c r="FX423" s="1"/>
      <c r="FY423" s="1"/>
      <c r="FZ423" s="1"/>
      <c r="GA423" s="1"/>
      <c r="GB423" s="1"/>
      <c r="GC423" s="1"/>
      <c r="GD423" s="1"/>
      <c r="GE423" s="1"/>
      <c r="GF423" s="1"/>
      <c r="GG423" s="1"/>
    </row>
    <row r="424" spans="1:189" s="4" customFormat="1">
      <c r="A424" s="1"/>
      <c r="B424" s="1"/>
      <c r="C424" s="1"/>
      <c r="D424" s="1"/>
      <c r="E424" s="1"/>
      <c r="F424" s="1"/>
      <c r="G424" s="1"/>
      <c r="H424" s="1"/>
      <c r="I424" s="69"/>
      <c r="J424" s="69"/>
      <c r="K424" s="69"/>
      <c r="L424" s="69"/>
      <c r="M424" s="69"/>
      <c r="N424" s="69"/>
      <c r="O424" s="69"/>
      <c r="P424" s="69"/>
      <c r="R424" s="1"/>
      <c r="S424" s="1"/>
      <c r="T424" s="5"/>
      <c r="U424" s="5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  <c r="EQ424" s="1"/>
      <c r="ER424" s="1"/>
      <c r="ES424" s="1"/>
      <c r="ET424" s="1"/>
      <c r="EU424" s="1"/>
      <c r="EV424" s="1"/>
      <c r="EW424" s="1"/>
      <c r="EX424" s="1"/>
      <c r="EY424" s="1"/>
      <c r="EZ424" s="1"/>
      <c r="FA424" s="1"/>
      <c r="FB424" s="1"/>
      <c r="FC424" s="1"/>
      <c r="FD424" s="1"/>
      <c r="FE424" s="1"/>
      <c r="FF424" s="1"/>
      <c r="FG424" s="1"/>
      <c r="FH424" s="1"/>
      <c r="FI424" s="1"/>
      <c r="FJ424" s="1"/>
      <c r="FK424" s="1"/>
      <c r="FL424" s="1"/>
      <c r="FM424" s="1"/>
      <c r="FN424" s="1"/>
      <c r="FO424" s="1"/>
      <c r="FP424" s="1"/>
      <c r="FQ424" s="1"/>
      <c r="FR424" s="1"/>
      <c r="FS424" s="1"/>
      <c r="FT424" s="1"/>
      <c r="FU424" s="1"/>
      <c r="FV424" s="1"/>
      <c r="FW424" s="1"/>
      <c r="FX424" s="1"/>
      <c r="FY424" s="1"/>
      <c r="FZ424" s="1"/>
      <c r="GA424" s="1"/>
      <c r="GB424" s="1"/>
      <c r="GC424" s="1"/>
      <c r="GD424" s="1"/>
      <c r="GE424" s="1"/>
      <c r="GF424" s="1"/>
      <c r="GG424" s="1"/>
    </row>
    <row r="425" spans="1:189" s="4" customFormat="1">
      <c r="A425" s="1"/>
      <c r="B425" s="1"/>
      <c r="C425" s="1"/>
      <c r="D425" s="1"/>
      <c r="E425" s="1"/>
      <c r="F425" s="1"/>
      <c r="G425" s="1"/>
      <c r="H425" s="1"/>
      <c r="I425" s="69"/>
      <c r="J425" s="69"/>
      <c r="K425" s="69"/>
      <c r="L425" s="69"/>
      <c r="M425" s="69"/>
      <c r="N425" s="69"/>
      <c r="O425" s="69"/>
      <c r="P425" s="69"/>
      <c r="R425" s="1"/>
      <c r="S425" s="1"/>
      <c r="T425" s="5"/>
      <c r="U425" s="5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  <c r="EQ425" s="1"/>
      <c r="ER425" s="1"/>
      <c r="ES425" s="1"/>
      <c r="ET425" s="1"/>
      <c r="EU425" s="1"/>
      <c r="EV425" s="1"/>
      <c r="EW425" s="1"/>
      <c r="EX425" s="1"/>
      <c r="EY425" s="1"/>
      <c r="EZ425" s="1"/>
      <c r="FA425" s="1"/>
      <c r="FB425" s="1"/>
      <c r="FC425" s="1"/>
      <c r="FD425" s="1"/>
      <c r="FE425" s="1"/>
      <c r="FF425" s="1"/>
      <c r="FG425" s="1"/>
      <c r="FH425" s="1"/>
      <c r="FI425" s="1"/>
      <c r="FJ425" s="1"/>
      <c r="FK425" s="1"/>
      <c r="FL425" s="1"/>
      <c r="FM425" s="1"/>
      <c r="FN425" s="1"/>
      <c r="FO425" s="1"/>
      <c r="FP425" s="1"/>
      <c r="FQ425" s="1"/>
      <c r="FR425" s="1"/>
      <c r="FS425" s="1"/>
      <c r="FT425" s="1"/>
      <c r="FU425" s="1"/>
      <c r="FV425" s="1"/>
      <c r="FW425" s="1"/>
      <c r="FX425" s="1"/>
      <c r="FY425" s="1"/>
      <c r="FZ425" s="1"/>
      <c r="GA425" s="1"/>
      <c r="GB425" s="1"/>
      <c r="GC425" s="1"/>
      <c r="GD425" s="1"/>
      <c r="GE425" s="1"/>
      <c r="GF425" s="1"/>
      <c r="GG425" s="1"/>
    </row>
    <row r="426" spans="1:189" s="4" customFormat="1">
      <c r="A426" s="1"/>
      <c r="B426" s="1"/>
      <c r="C426" s="1"/>
      <c r="D426" s="1"/>
      <c r="E426" s="1"/>
      <c r="F426" s="1"/>
      <c r="G426" s="1"/>
      <c r="H426" s="1"/>
      <c r="I426" s="69"/>
      <c r="J426" s="69"/>
      <c r="K426" s="69"/>
      <c r="L426" s="69"/>
      <c r="M426" s="69"/>
      <c r="N426" s="69"/>
      <c r="O426" s="69"/>
      <c r="P426" s="69"/>
      <c r="R426" s="1"/>
      <c r="S426" s="1"/>
      <c r="T426" s="5"/>
      <c r="U426" s="5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  <c r="EQ426" s="1"/>
      <c r="ER426" s="1"/>
      <c r="ES426" s="1"/>
      <c r="ET426" s="1"/>
      <c r="EU426" s="1"/>
      <c r="EV426" s="1"/>
      <c r="EW426" s="1"/>
      <c r="EX426" s="1"/>
      <c r="EY426" s="1"/>
      <c r="EZ426" s="1"/>
      <c r="FA426" s="1"/>
      <c r="FB426" s="1"/>
      <c r="FC426" s="1"/>
      <c r="FD426" s="1"/>
      <c r="FE426" s="1"/>
      <c r="FF426" s="1"/>
      <c r="FG426" s="1"/>
      <c r="FH426" s="1"/>
      <c r="FI426" s="1"/>
      <c r="FJ426" s="1"/>
      <c r="FK426" s="1"/>
      <c r="FL426" s="1"/>
      <c r="FM426" s="1"/>
      <c r="FN426" s="1"/>
      <c r="FO426" s="1"/>
      <c r="FP426" s="1"/>
      <c r="FQ426" s="1"/>
      <c r="FR426" s="1"/>
      <c r="FS426" s="1"/>
      <c r="FT426" s="1"/>
      <c r="FU426" s="1"/>
      <c r="FV426" s="1"/>
      <c r="FW426" s="1"/>
      <c r="FX426" s="1"/>
      <c r="FY426" s="1"/>
      <c r="FZ426" s="1"/>
      <c r="GA426" s="1"/>
      <c r="GB426" s="1"/>
      <c r="GC426" s="1"/>
      <c r="GD426" s="1"/>
      <c r="GE426" s="1"/>
      <c r="GF426" s="1"/>
      <c r="GG426" s="1"/>
    </row>
    <row r="427" spans="1:189" s="4" customFormat="1">
      <c r="A427" s="1"/>
      <c r="B427" s="1"/>
      <c r="C427" s="1"/>
      <c r="D427" s="1"/>
      <c r="E427" s="1"/>
      <c r="F427" s="1"/>
      <c r="G427" s="1"/>
      <c r="H427" s="1"/>
      <c r="I427" s="69"/>
      <c r="J427" s="69"/>
      <c r="K427" s="69"/>
      <c r="L427" s="69"/>
      <c r="M427" s="69"/>
      <c r="N427" s="69"/>
      <c r="O427" s="69"/>
      <c r="P427" s="69"/>
      <c r="R427" s="1"/>
      <c r="S427" s="1"/>
      <c r="T427" s="5"/>
      <c r="U427" s="5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  <c r="EQ427" s="1"/>
      <c r="ER427" s="1"/>
      <c r="ES427" s="1"/>
      <c r="ET427" s="1"/>
      <c r="EU427" s="1"/>
      <c r="EV427" s="1"/>
      <c r="EW427" s="1"/>
      <c r="EX427" s="1"/>
      <c r="EY427" s="1"/>
      <c r="EZ427" s="1"/>
      <c r="FA427" s="1"/>
      <c r="FB427" s="1"/>
      <c r="FC427" s="1"/>
      <c r="FD427" s="1"/>
      <c r="FE427" s="1"/>
      <c r="FF427" s="1"/>
      <c r="FG427" s="1"/>
      <c r="FH427" s="1"/>
      <c r="FI427" s="1"/>
      <c r="FJ427" s="1"/>
      <c r="FK427" s="1"/>
      <c r="FL427" s="1"/>
      <c r="FM427" s="1"/>
      <c r="FN427" s="1"/>
      <c r="FO427" s="1"/>
      <c r="FP427" s="1"/>
      <c r="FQ427" s="1"/>
      <c r="FR427" s="1"/>
      <c r="FS427" s="1"/>
      <c r="FT427" s="1"/>
      <c r="FU427" s="1"/>
      <c r="FV427" s="1"/>
      <c r="FW427" s="1"/>
      <c r="FX427" s="1"/>
      <c r="FY427" s="1"/>
      <c r="FZ427" s="1"/>
      <c r="GA427" s="1"/>
      <c r="GB427" s="1"/>
      <c r="GC427" s="1"/>
      <c r="GD427" s="1"/>
      <c r="GE427" s="1"/>
      <c r="GF427" s="1"/>
      <c r="GG427" s="1"/>
    </row>
    <row r="428" spans="1:189" s="4" customFormat="1">
      <c r="A428" s="1"/>
      <c r="B428" s="1"/>
      <c r="C428" s="1"/>
      <c r="D428" s="1"/>
      <c r="E428" s="1"/>
      <c r="F428" s="1"/>
      <c r="G428" s="1"/>
      <c r="H428" s="1"/>
      <c r="I428" s="69"/>
      <c r="J428" s="69"/>
      <c r="K428" s="69"/>
      <c r="L428" s="69"/>
      <c r="M428" s="69"/>
      <c r="N428" s="69"/>
      <c r="O428" s="69"/>
      <c r="P428" s="69"/>
      <c r="R428" s="1"/>
      <c r="S428" s="1"/>
      <c r="T428" s="5"/>
      <c r="U428" s="5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  <c r="EQ428" s="1"/>
      <c r="ER428" s="1"/>
      <c r="ES428" s="1"/>
      <c r="ET428" s="1"/>
      <c r="EU428" s="1"/>
      <c r="EV428" s="1"/>
      <c r="EW428" s="1"/>
      <c r="EX428" s="1"/>
      <c r="EY428" s="1"/>
      <c r="EZ428" s="1"/>
      <c r="FA428" s="1"/>
      <c r="FB428" s="1"/>
      <c r="FC428" s="1"/>
      <c r="FD428" s="1"/>
      <c r="FE428" s="1"/>
      <c r="FF428" s="1"/>
      <c r="FG428" s="1"/>
      <c r="FH428" s="1"/>
      <c r="FI428" s="1"/>
      <c r="FJ428" s="1"/>
      <c r="FK428" s="1"/>
      <c r="FL428" s="1"/>
      <c r="FM428" s="1"/>
      <c r="FN428" s="1"/>
      <c r="FO428" s="1"/>
      <c r="FP428" s="1"/>
      <c r="FQ428" s="1"/>
      <c r="FR428" s="1"/>
      <c r="FS428" s="1"/>
      <c r="FT428" s="1"/>
      <c r="FU428" s="1"/>
      <c r="FV428" s="1"/>
      <c r="FW428" s="1"/>
      <c r="FX428" s="1"/>
      <c r="FY428" s="1"/>
      <c r="FZ428" s="1"/>
      <c r="GA428" s="1"/>
      <c r="GB428" s="1"/>
      <c r="GC428" s="1"/>
      <c r="GD428" s="1"/>
      <c r="GE428" s="1"/>
      <c r="GF428" s="1"/>
      <c r="GG428" s="1"/>
    </row>
    <row r="429" spans="1:189" s="4" customFormat="1">
      <c r="A429" s="1"/>
      <c r="B429" s="1"/>
      <c r="C429" s="1"/>
      <c r="D429" s="1"/>
      <c r="E429" s="1"/>
      <c r="F429" s="1"/>
      <c r="G429" s="1"/>
      <c r="H429" s="1"/>
      <c r="I429" s="69"/>
      <c r="J429" s="69"/>
      <c r="K429" s="69"/>
      <c r="L429" s="69"/>
      <c r="M429" s="69"/>
      <c r="N429" s="69"/>
      <c r="O429" s="69"/>
      <c r="P429" s="69"/>
      <c r="R429" s="1"/>
      <c r="S429" s="1"/>
      <c r="T429" s="5"/>
      <c r="U429" s="5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  <c r="EP429" s="1"/>
      <c r="EQ429" s="1"/>
      <c r="ER429" s="1"/>
      <c r="ES429" s="1"/>
      <c r="ET429" s="1"/>
      <c r="EU429" s="1"/>
      <c r="EV429" s="1"/>
      <c r="EW429" s="1"/>
      <c r="EX429" s="1"/>
      <c r="EY429" s="1"/>
      <c r="EZ429" s="1"/>
      <c r="FA429" s="1"/>
      <c r="FB429" s="1"/>
      <c r="FC429" s="1"/>
      <c r="FD429" s="1"/>
      <c r="FE429" s="1"/>
      <c r="FF429" s="1"/>
      <c r="FG429" s="1"/>
      <c r="FH429" s="1"/>
      <c r="FI429" s="1"/>
      <c r="FJ429" s="1"/>
      <c r="FK429" s="1"/>
      <c r="FL429" s="1"/>
      <c r="FM429" s="1"/>
      <c r="FN429" s="1"/>
      <c r="FO429" s="1"/>
      <c r="FP429" s="1"/>
      <c r="FQ429" s="1"/>
      <c r="FR429" s="1"/>
      <c r="FS429" s="1"/>
      <c r="FT429" s="1"/>
      <c r="FU429" s="1"/>
      <c r="FV429" s="1"/>
      <c r="FW429" s="1"/>
      <c r="FX429" s="1"/>
      <c r="FY429" s="1"/>
      <c r="FZ429" s="1"/>
      <c r="GA429" s="1"/>
      <c r="GB429" s="1"/>
      <c r="GC429" s="1"/>
      <c r="GD429" s="1"/>
      <c r="GE429" s="1"/>
      <c r="GF429" s="1"/>
      <c r="GG429" s="1"/>
    </row>
    <row r="430" spans="1:189" s="4" customFormat="1">
      <c r="A430" s="1"/>
      <c r="B430" s="1"/>
      <c r="C430" s="1"/>
      <c r="D430" s="1"/>
      <c r="E430" s="1"/>
      <c r="F430" s="1"/>
      <c r="G430" s="1"/>
      <c r="H430" s="1"/>
      <c r="I430" s="69"/>
      <c r="J430" s="69"/>
      <c r="K430" s="69"/>
      <c r="L430" s="69"/>
      <c r="M430" s="69"/>
      <c r="N430" s="69"/>
      <c r="O430" s="69"/>
      <c r="P430" s="69"/>
      <c r="R430" s="1"/>
      <c r="S430" s="1"/>
      <c r="T430" s="5"/>
      <c r="U430" s="5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  <c r="EL430" s="1"/>
      <c r="EM430" s="1"/>
      <c r="EN430" s="1"/>
      <c r="EO430" s="1"/>
      <c r="EP430" s="1"/>
      <c r="EQ430" s="1"/>
      <c r="ER430" s="1"/>
      <c r="ES430" s="1"/>
      <c r="ET430" s="1"/>
      <c r="EU430" s="1"/>
      <c r="EV430" s="1"/>
      <c r="EW430" s="1"/>
      <c r="EX430" s="1"/>
      <c r="EY430" s="1"/>
      <c r="EZ430" s="1"/>
      <c r="FA430" s="1"/>
      <c r="FB430" s="1"/>
      <c r="FC430" s="1"/>
      <c r="FD430" s="1"/>
      <c r="FE430" s="1"/>
      <c r="FF430" s="1"/>
      <c r="FG430" s="1"/>
      <c r="FH430" s="1"/>
      <c r="FI430" s="1"/>
      <c r="FJ430" s="1"/>
      <c r="FK430" s="1"/>
      <c r="FL430" s="1"/>
      <c r="FM430" s="1"/>
      <c r="FN430" s="1"/>
      <c r="FO430" s="1"/>
      <c r="FP430" s="1"/>
      <c r="FQ430" s="1"/>
      <c r="FR430" s="1"/>
      <c r="FS430" s="1"/>
      <c r="FT430" s="1"/>
      <c r="FU430" s="1"/>
      <c r="FV430" s="1"/>
      <c r="FW430" s="1"/>
      <c r="FX430" s="1"/>
      <c r="FY430" s="1"/>
      <c r="FZ430" s="1"/>
      <c r="GA430" s="1"/>
      <c r="GB430" s="1"/>
      <c r="GC430" s="1"/>
      <c r="GD430" s="1"/>
      <c r="GE430" s="1"/>
      <c r="GF430" s="1"/>
      <c r="GG430" s="1"/>
    </row>
    <row r="431" spans="1:189" s="4" customFormat="1">
      <c r="A431" s="1"/>
      <c r="B431" s="1"/>
      <c r="C431" s="1"/>
      <c r="D431" s="1"/>
      <c r="E431" s="1"/>
      <c r="F431" s="1"/>
      <c r="G431" s="1"/>
      <c r="H431" s="1"/>
      <c r="I431" s="69"/>
      <c r="J431" s="69"/>
      <c r="K431" s="69"/>
      <c r="L431" s="69"/>
      <c r="M431" s="69"/>
      <c r="N431" s="69"/>
      <c r="O431" s="69"/>
      <c r="P431" s="69"/>
      <c r="R431" s="1"/>
      <c r="S431" s="1"/>
      <c r="T431" s="5"/>
      <c r="U431" s="5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  <c r="EQ431" s="1"/>
      <c r="ER431" s="1"/>
      <c r="ES431" s="1"/>
      <c r="ET431" s="1"/>
      <c r="EU431" s="1"/>
      <c r="EV431" s="1"/>
      <c r="EW431" s="1"/>
      <c r="EX431" s="1"/>
      <c r="EY431" s="1"/>
      <c r="EZ431" s="1"/>
      <c r="FA431" s="1"/>
      <c r="FB431" s="1"/>
      <c r="FC431" s="1"/>
      <c r="FD431" s="1"/>
      <c r="FE431" s="1"/>
      <c r="FF431" s="1"/>
      <c r="FG431" s="1"/>
      <c r="FH431" s="1"/>
      <c r="FI431" s="1"/>
      <c r="FJ431" s="1"/>
      <c r="FK431" s="1"/>
      <c r="FL431" s="1"/>
      <c r="FM431" s="1"/>
      <c r="FN431" s="1"/>
      <c r="FO431" s="1"/>
      <c r="FP431" s="1"/>
      <c r="FQ431" s="1"/>
      <c r="FR431" s="1"/>
      <c r="FS431" s="1"/>
      <c r="FT431" s="1"/>
      <c r="FU431" s="1"/>
      <c r="FV431" s="1"/>
      <c r="FW431" s="1"/>
      <c r="FX431" s="1"/>
      <c r="FY431" s="1"/>
      <c r="FZ431" s="1"/>
      <c r="GA431" s="1"/>
      <c r="GB431" s="1"/>
      <c r="GC431" s="1"/>
      <c r="GD431" s="1"/>
      <c r="GE431" s="1"/>
      <c r="GF431" s="1"/>
      <c r="GG431" s="1"/>
    </row>
    <row r="432" spans="1:189" s="4" customFormat="1">
      <c r="A432" s="1"/>
      <c r="B432" s="1"/>
      <c r="C432" s="1"/>
      <c r="D432" s="1"/>
      <c r="E432" s="1"/>
      <c r="F432" s="1"/>
      <c r="G432" s="1"/>
      <c r="H432" s="1"/>
      <c r="I432" s="69"/>
      <c r="J432" s="69"/>
      <c r="K432" s="69"/>
      <c r="L432" s="69"/>
      <c r="M432" s="69"/>
      <c r="N432" s="69"/>
      <c r="O432" s="69"/>
      <c r="P432" s="69"/>
      <c r="R432" s="1"/>
      <c r="S432" s="1"/>
      <c r="T432" s="5"/>
      <c r="U432" s="5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  <c r="EQ432" s="1"/>
      <c r="ER432" s="1"/>
      <c r="ES432" s="1"/>
      <c r="ET432" s="1"/>
      <c r="EU432" s="1"/>
      <c r="EV432" s="1"/>
      <c r="EW432" s="1"/>
      <c r="EX432" s="1"/>
      <c r="EY432" s="1"/>
      <c r="EZ432" s="1"/>
      <c r="FA432" s="1"/>
      <c r="FB432" s="1"/>
      <c r="FC432" s="1"/>
      <c r="FD432" s="1"/>
      <c r="FE432" s="1"/>
      <c r="FF432" s="1"/>
      <c r="FG432" s="1"/>
      <c r="FH432" s="1"/>
      <c r="FI432" s="1"/>
      <c r="FJ432" s="1"/>
      <c r="FK432" s="1"/>
      <c r="FL432" s="1"/>
      <c r="FM432" s="1"/>
      <c r="FN432" s="1"/>
      <c r="FO432" s="1"/>
      <c r="FP432" s="1"/>
      <c r="FQ432" s="1"/>
      <c r="FR432" s="1"/>
      <c r="FS432" s="1"/>
      <c r="FT432" s="1"/>
      <c r="FU432" s="1"/>
      <c r="FV432" s="1"/>
      <c r="FW432" s="1"/>
      <c r="FX432" s="1"/>
      <c r="FY432" s="1"/>
      <c r="FZ432" s="1"/>
      <c r="GA432" s="1"/>
      <c r="GB432" s="1"/>
      <c r="GC432" s="1"/>
      <c r="GD432" s="1"/>
      <c r="GE432" s="1"/>
      <c r="GF432" s="1"/>
      <c r="GG432" s="1"/>
    </row>
    <row r="433" spans="1:189" s="4" customFormat="1">
      <c r="A433" s="1"/>
      <c r="B433" s="1"/>
      <c r="C433" s="1"/>
      <c r="D433" s="1"/>
      <c r="E433" s="1"/>
      <c r="F433" s="1"/>
      <c r="G433" s="1"/>
      <c r="H433" s="1"/>
      <c r="I433" s="69"/>
      <c r="J433" s="69"/>
      <c r="K433" s="69"/>
      <c r="L433" s="69"/>
      <c r="M433" s="69"/>
      <c r="N433" s="69"/>
      <c r="O433" s="69"/>
      <c r="P433" s="69"/>
      <c r="R433" s="1"/>
      <c r="S433" s="1"/>
      <c r="T433" s="5"/>
      <c r="U433" s="5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  <c r="EK433" s="1"/>
      <c r="EL433" s="1"/>
      <c r="EM433" s="1"/>
      <c r="EN433" s="1"/>
      <c r="EO433" s="1"/>
      <c r="EP433" s="1"/>
      <c r="EQ433" s="1"/>
      <c r="ER433" s="1"/>
      <c r="ES433" s="1"/>
      <c r="ET433" s="1"/>
      <c r="EU433" s="1"/>
      <c r="EV433" s="1"/>
      <c r="EW433" s="1"/>
      <c r="EX433" s="1"/>
      <c r="EY433" s="1"/>
      <c r="EZ433" s="1"/>
      <c r="FA433" s="1"/>
      <c r="FB433" s="1"/>
      <c r="FC433" s="1"/>
      <c r="FD433" s="1"/>
      <c r="FE433" s="1"/>
      <c r="FF433" s="1"/>
      <c r="FG433" s="1"/>
      <c r="FH433" s="1"/>
      <c r="FI433" s="1"/>
      <c r="FJ433" s="1"/>
      <c r="FK433" s="1"/>
      <c r="FL433" s="1"/>
      <c r="FM433" s="1"/>
      <c r="FN433" s="1"/>
      <c r="FO433" s="1"/>
      <c r="FP433" s="1"/>
      <c r="FQ433" s="1"/>
      <c r="FR433" s="1"/>
      <c r="FS433" s="1"/>
      <c r="FT433" s="1"/>
      <c r="FU433" s="1"/>
      <c r="FV433" s="1"/>
      <c r="FW433" s="1"/>
      <c r="FX433" s="1"/>
      <c r="FY433" s="1"/>
      <c r="FZ433" s="1"/>
      <c r="GA433" s="1"/>
      <c r="GB433" s="1"/>
      <c r="GC433" s="1"/>
      <c r="GD433" s="1"/>
      <c r="GE433" s="1"/>
      <c r="GF433" s="1"/>
      <c r="GG433" s="1"/>
    </row>
    <row r="434" spans="1:189" s="4" customFormat="1">
      <c r="A434" s="1"/>
      <c r="B434" s="1"/>
      <c r="C434" s="1"/>
      <c r="D434" s="1"/>
      <c r="E434" s="1"/>
      <c r="F434" s="1"/>
      <c r="G434" s="1"/>
      <c r="H434" s="1"/>
      <c r="I434" s="69"/>
      <c r="J434" s="69"/>
      <c r="K434" s="69"/>
      <c r="L434" s="69"/>
      <c r="M434" s="69"/>
      <c r="N434" s="69"/>
      <c r="O434" s="69"/>
      <c r="P434" s="69"/>
      <c r="R434" s="1"/>
      <c r="S434" s="1"/>
      <c r="T434" s="5"/>
      <c r="U434" s="5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  <c r="EQ434" s="1"/>
      <c r="ER434" s="1"/>
      <c r="ES434" s="1"/>
      <c r="ET434" s="1"/>
      <c r="EU434" s="1"/>
      <c r="EV434" s="1"/>
      <c r="EW434" s="1"/>
      <c r="EX434" s="1"/>
      <c r="EY434" s="1"/>
      <c r="EZ434" s="1"/>
      <c r="FA434" s="1"/>
      <c r="FB434" s="1"/>
      <c r="FC434" s="1"/>
      <c r="FD434" s="1"/>
      <c r="FE434" s="1"/>
      <c r="FF434" s="1"/>
      <c r="FG434" s="1"/>
      <c r="FH434" s="1"/>
      <c r="FI434" s="1"/>
      <c r="FJ434" s="1"/>
      <c r="FK434" s="1"/>
      <c r="FL434" s="1"/>
      <c r="FM434" s="1"/>
      <c r="FN434" s="1"/>
      <c r="FO434" s="1"/>
      <c r="FP434" s="1"/>
      <c r="FQ434" s="1"/>
      <c r="FR434" s="1"/>
      <c r="FS434" s="1"/>
      <c r="FT434" s="1"/>
      <c r="FU434" s="1"/>
      <c r="FV434" s="1"/>
      <c r="FW434" s="1"/>
      <c r="FX434" s="1"/>
      <c r="FY434" s="1"/>
      <c r="FZ434" s="1"/>
      <c r="GA434" s="1"/>
      <c r="GB434" s="1"/>
      <c r="GC434" s="1"/>
      <c r="GD434" s="1"/>
      <c r="GE434" s="1"/>
      <c r="GF434" s="1"/>
      <c r="GG434" s="1"/>
    </row>
    <row r="435" spans="1:189" s="4" customFormat="1">
      <c r="A435" s="1"/>
      <c r="B435" s="1"/>
      <c r="C435" s="1"/>
      <c r="D435" s="1"/>
      <c r="E435" s="1"/>
      <c r="F435" s="1"/>
      <c r="G435" s="1"/>
      <c r="H435" s="1"/>
      <c r="I435" s="69"/>
      <c r="J435" s="69"/>
      <c r="K435" s="69"/>
      <c r="L435" s="69"/>
      <c r="M435" s="69"/>
      <c r="N435" s="69"/>
      <c r="O435" s="69"/>
      <c r="P435" s="69"/>
      <c r="R435" s="1"/>
      <c r="S435" s="1"/>
      <c r="T435" s="5"/>
      <c r="U435" s="5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  <c r="EL435" s="1"/>
      <c r="EM435" s="1"/>
      <c r="EN435" s="1"/>
      <c r="EO435" s="1"/>
      <c r="EP435" s="1"/>
      <c r="EQ435" s="1"/>
      <c r="ER435" s="1"/>
      <c r="ES435" s="1"/>
      <c r="ET435" s="1"/>
      <c r="EU435" s="1"/>
      <c r="EV435" s="1"/>
      <c r="EW435" s="1"/>
      <c r="EX435" s="1"/>
      <c r="EY435" s="1"/>
      <c r="EZ435" s="1"/>
      <c r="FA435" s="1"/>
      <c r="FB435" s="1"/>
      <c r="FC435" s="1"/>
      <c r="FD435" s="1"/>
      <c r="FE435" s="1"/>
      <c r="FF435" s="1"/>
      <c r="FG435" s="1"/>
      <c r="FH435" s="1"/>
      <c r="FI435" s="1"/>
      <c r="FJ435" s="1"/>
      <c r="FK435" s="1"/>
      <c r="FL435" s="1"/>
      <c r="FM435" s="1"/>
      <c r="FN435" s="1"/>
      <c r="FO435" s="1"/>
      <c r="FP435" s="1"/>
      <c r="FQ435" s="1"/>
      <c r="FR435" s="1"/>
      <c r="FS435" s="1"/>
      <c r="FT435" s="1"/>
      <c r="FU435" s="1"/>
      <c r="FV435" s="1"/>
      <c r="FW435" s="1"/>
      <c r="FX435" s="1"/>
      <c r="FY435" s="1"/>
      <c r="FZ435" s="1"/>
      <c r="GA435" s="1"/>
      <c r="GB435" s="1"/>
      <c r="GC435" s="1"/>
      <c r="GD435" s="1"/>
      <c r="GE435" s="1"/>
      <c r="GF435" s="1"/>
      <c r="GG435" s="1"/>
    </row>
    <row r="436" spans="1:189" s="4" customFormat="1">
      <c r="A436" s="1"/>
      <c r="B436" s="1"/>
      <c r="C436" s="1"/>
      <c r="D436" s="1"/>
      <c r="E436" s="1"/>
      <c r="F436" s="1"/>
      <c r="G436" s="1"/>
      <c r="H436" s="1"/>
      <c r="I436" s="69"/>
      <c r="J436" s="69"/>
      <c r="K436" s="69"/>
      <c r="L436" s="69"/>
      <c r="M436" s="69"/>
      <c r="N436" s="69"/>
      <c r="O436" s="69"/>
      <c r="P436" s="69"/>
      <c r="R436" s="1"/>
      <c r="S436" s="1"/>
      <c r="T436" s="5"/>
      <c r="U436" s="5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  <c r="EQ436" s="1"/>
      <c r="ER436" s="1"/>
      <c r="ES436" s="1"/>
      <c r="ET436" s="1"/>
      <c r="EU436" s="1"/>
      <c r="EV436" s="1"/>
      <c r="EW436" s="1"/>
      <c r="EX436" s="1"/>
      <c r="EY436" s="1"/>
      <c r="EZ436" s="1"/>
      <c r="FA436" s="1"/>
      <c r="FB436" s="1"/>
      <c r="FC436" s="1"/>
      <c r="FD436" s="1"/>
      <c r="FE436" s="1"/>
      <c r="FF436" s="1"/>
      <c r="FG436" s="1"/>
      <c r="FH436" s="1"/>
      <c r="FI436" s="1"/>
      <c r="FJ436" s="1"/>
      <c r="FK436" s="1"/>
      <c r="FL436" s="1"/>
      <c r="FM436" s="1"/>
      <c r="FN436" s="1"/>
      <c r="FO436" s="1"/>
      <c r="FP436" s="1"/>
      <c r="FQ436" s="1"/>
      <c r="FR436" s="1"/>
      <c r="FS436" s="1"/>
      <c r="FT436" s="1"/>
      <c r="FU436" s="1"/>
      <c r="FV436" s="1"/>
      <c r="FW436" s="1"/>
      <c r="FX436" s="1"/>
      <c r="FY436" s="1"/>
      <c r="FZ436" s="1"/>
      <c r="GA436" s="1"/>
      <c r="GB436" s="1"/>
      <c r="GC436" s="1"/>
      <c r="GD436" s="1"/>
      <c r="GE436" s="1"/>
      <c r="GF436" s="1"/>
      <c r="GG436" s="1"/>
    </row>
    <row r="437" spans="1:189" s="4" customFormat="1">
      <c r="A437" s="1"/>
      <c r="B437" s="1"/>
      <c r="C437" s="1"/>
      <c r="D437" s="1"/>
      <c r="E437" s="1"/>
      <c r="F437" s="1"/>
      <c r="G437" s="1"/>
      <c r="H437" s="1"/>
      <c r="I437" s="69"/>
      <c r="J437" s="69"/>
      <c r="K437" s="69"/>
      <c r="L437" s="69"/>
      <c r="M437" s="69"/>
      <c r="N437" s="69"/>
      <c r="O437" s="69"/>
      <c r="P437" s="69"/>
      <c r="R437" s="1"/>
      <c r="S437" s="1"/>
      <c r="T437" s="5"/>
      <c r="U437" s="5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  <c r="EQ437" s="1"/>
      <c r="ER437" s="1"/>
      <c r="ES437" s="1"/>
      <c r="ET437" s="1"/>
      <c r="EU437" s="1"/>
      <c r="EV437" s="1"/>
      <c r="EW437" s="1"/>
      <c r="EX437" s="1"/>
      <c r="EY437" s="1"/>
      <c r="EZ437" s="1"/>
      <c r="FA437" s="1"/>
      <c r="FB437" s="1"/>
      <c r="FC437" s="1"/>
      <c r="FD437" s="1"/>
      <c r="FE437" s="1"/>
      <c r="FF437" s="1"/>
      <c r="FG437" s="1"/>
      <c r="FH437" s="1"/>
      <c r="FI437" s="1"/>
      <c r="FJ437" s="1"/>
      <c r="FK437" s="1"/>
      <c r="FL437" s="1"/>
      <c r="FM437" s="1"/>
      <c r="FN437" s="1"/>
      <c r="FO437" s="1"/>
      <c r="FP437" s="1"/>
      <c r="FQ437" s="1"/>
      <c r="FR437" s="1"/>
      <c r="FS437" s="1"/>
      <c r="FT437" s="1"/>
      <c r="FU437" s="1"/>
      <c r="FV437" s="1"/>
      <c r="FW437" s="1"/>
      <c r="FX437" s="1"/>
      <c r="FY437" s="1"/>
      <c r="FZ437" s="1"/>
      <c r="GA437" s="1"/>
      <c r="GB437" s="1"/>
      <c r="GC437" s="1"/>
      <c r="GD437" s="1"/>
      <c r="GE437" s="1"/>
      <c r="GF437" s="1"/>
      <c r="GG437" s="1"/>
    </row>
    <row r="438" spans="1:189" s="4" customFormat="1">
      <c r="A438" s="1"/>
      <c r="B438" s="1"/>
      <c r="C438" s="1"/>
      <c r="D438" s="1"/>
      <c r="E438" s="1"/>
      <c r="F438" s="1"/>
      <c r="G438" s="1"/>
      <c r="H438" s="1"/>
      <c r="I438" s="69"/>
      <c r="J438" s="69"/>
      <c r="K438" s="69"/>
      <c r="L438" s="69"/>
      <c r="M438" s="69"/>
      <c r="N438" s="69"/>
      <c r="O438" s="69"/>
      <c r="P438" s="69"/>
      <c r="R438" s="1"/>
      <c r="S438" s="1"/>
      <c r="T438" s="5"/>
      <c r="U438" s="5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  <c r="EQ438" s="1"/>
      <c r="ER438" s="1"/>
      <c r="ES438" s="1"/>
      <c r="ET438" s="1"/>
      <c r="EU438" s="1"/>
      <c r="EV438" s="1"/>
      <c r="EW438" s="1"/>
      <c r="EX438" s="1"/>
      <c r="EY438" s="1"/>
      <c r="EZ438" s="1"/>
      <c r="FA438" s="1"/>
      <c r="FB438" s="1"/>
      <c r="FC438" s="1"/>
      <c r="FD438" s="1"/>
      <c r="FE438" s="1"/>
      <c r="FF438" s="1"/>
      <c r="FG438" s="1"/>
      <c r="FH438" s="1"/>
      <c r="FI438" s="1"/>
      <c r="FJ438" s="1"/>
      <c r="FK438" s="1"/>
      <c r="FL438" s="1"/>
      <c r="FM438" s="1"/>
      <c r="FN438" s="1"/>
      <c r="FO438" s="1"/>
      <c r="FP438" s="1"/>
      <c r="FQ438" s="1"/>
      <c r="FR438" s="1"/>
      <c r="FS438" s="1"/>
      <c r="FT438" s="1"/>
      <c r="FU438" s="1"/>
      <c r="FV438" s="1"/>
      <c r="FW438" s="1"/>
      <c r="FX438" s="1"/>
      <c r="FY438" s="1"/>
      <c r="FZ438" s="1"/>
      <c r="GA438" s="1"/>
      <c r="GB438" s="1"/>
      <c r="GC438" s="1"/>
      <c r="GD438" s="1"/>
      <c r="GE438" s="1"/>
      <c r="GF438" s="1"/>
      <c r="GG438" s="1"/>
    </row>
    <row r="439" spans="1:189" s="4" customFormat="1">
      <c r="A439" s="1"/>
      <c r="B439" s="1"/>
      <c r="C439" s="1"/>
      <c r="D439" s="1"/>
      <c r="E439" s="1"/>
      <c r="F439" s="1"/>
      <c r="G439" s="1"/>
      <c r="H439" s="1"/>
      <c r="I439" s="69"/>
      <c r="J439" s="69"/>
      <c r="K439" s="69"/>
      <c r="L439" s="69"/>
      <c r="M439" s="69"/>
      <c r="N439" s="69"/>
      <c r="O439" s="69"/>
      <c r="P439" s="69"/>
      <c r="R439" s="1"/>
      <c r="S439" s="1"/>
      <c r="T439" s="5"/>
      <c r="U439" s="5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  <c r="EQ439" s="1"/>
      <c r="ER439" s="1"/>
      <c r="ES439" s="1"/>
      <c r="ET439" s="1"/>
      <c r="EU439" s="1"/>
      <c r="EV439" s="1"/>
      <c r="EW439" s="1"/>
      <c r="EX439" s="1"/>
      <c r="EY439" s="1"/>
      <c r="EZ439" s="1"/>
      <c r="FA439" s="1"/>
      <c r="FB439" s="1"/>
      <c r="FC439" s="1"/>
      <c r="FD439" s="1"/>
      <c r="FE439" s="1"/>
      <c r="FF439" s="1"/>
      <c r="FG439" s="1"/>
      <c r="FH439" s="1"/>
      <c r="FI439" s="1"/>
      <c r="FJ439" s="1"/>
      <c r="FK439" s="1"/>
      <c r="FL439" s="1"/>
      <c r="FM439" s="1"/>
      <c r="FN439" s="1"/>
      <c r="FO439" s="1"/>
      <c r="FP439" s="1"/>
      <c r="FQ439" s="1"/>
      <c r="FR439" s="1"/>
      <c r="FS439" s="1"/>
      <c r="FT439" s="1"/>
      <c r="FU439" s="1"/>
      <c r="FV439" s="1"/>
      <c r="FW439" s="1"/>
      <c r="FX439" s="1"/>
      <c r="FY439" s="1"/>
      <c r="FZ439" s="1"/>
      <c r="GA439" s="1"/>
      <c r="GB439" s="1"/>
      <c r="GC439" s="1"/>
      <c r="GD439" s="1"/>
      <c r="GE439" s="1"/>
      <c r="GF439" s="1"/>
      <c r="GG439" s="1"/>
    </row>
    <row r="440" spans="1:189" s="4" customFormat="1">
      <c r="A440" s="1"/>
      <c r="B440" s="1"/>
      <c r="C440" s="1"/>
      <c r="D440" s="1"/>
      <c r="E440" s="1"/>
      <c r="F440" s="1"/>
      <c r="G440" s="1"/>
      <c r="H440" s="1"/>
      <c r="I440" s="69"/>
      <c r="J440" s="69"/>
      <c r="K440" s="69"/>
      <c r="L440" s="69"/>
      <c r="M440" s="69"/>
      <c r="N440" s="69"/>
      <c r="O440" s="69"/>
      <c r="P440" s="69"/>
      <c r="R440" s="1"/>
      <c r="S440" s="1"/>
      <c r="T440" s="5"/>
      <c r="U440" s="5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  <c r="ET440" s="1"/>
      <c r="EU440" s="1"/>
      <c r="EV440" s="1"/>
      <c r="EW440" s="1"/>
      <c r="EX440" s="1"/>
      <c r="EY440" s="1"/>
      <c r="EZ440" s="1"/>
      <c r="FA440" s="1"/>
      <c r="FB440" s="1"/>
      <c r="FC440" s="1"/>
      <c r="FD440" s="1"/>
      <c r="FE440" s="1"/>
      <c r="FF440" s="1"/>
      <c r="FG440" s="1"/>
      <c r="FH440" s="1"/>
      <c r="FI440" s="1"/>
      <c r="FJ440" s="1"/>
      <c r="FK440" s="1"/>
      <c r="FL440" s="1"/>
      <c r="FM440" s="1"/>
      <c r="FN440" s="1"/>
      <c r="FO440" s="1"/>
      <c r="FP440" s="1"/>
      <c r="FQ440" s="1"/>
      <c r="FR440" s="1"/>
      <c r="FS440" s="1"/>
      <c r="FT440" s="1"/>
      <c r="FU440" s="1"/>
      <c r="FV440" s="1"/>
      <c r="FW440" s="1"/>
      <c r="FX440" s="1"/>
      <c r="FY440" s="1"/>
      <c r="FZ440" s="1"/>
      <c r="GA440" s="1"/>
      <c r="GB440" s="1"/>
      <c r="GC440" s="1"/>
      <c r="GD440" s="1"/>
      <c r="GE440" s="1"/>
      <c r="GF440" s="1"/>
      <c r="GG440" s="1"/>
    </row>
    <row r="441" spans="1:189" s="4" customFormat="1">
      <c r="A441" s="1"/>
      <c r="B441" s="1"/>
      <c r="C441" s="1"/>
      <c r="D441" s="1"/>
      <c r="E441" s="1"/>
      <c r="F441" s="1"/>
      <c r="G441" s="1"/>
      <c r="H441" s="1"/>
      <c r="I441" s="69"/>
      <c r="J441" s="69"/>
      <c r="K441" s="69"/>
      <c r="L441" s="69"/>
      <c r="M441" s="69"/>
      <c r="N441" s="69"/>
      <c r="O441" s="69"/>
      <c r="P441" s="69"/>
      <c r="R441" s="1"/>
      <c r="S441" s="1"/>
      <c r="T441" s="5"/>
      <c r="U441" s="5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  <c r="FB441" s="1"/>
      <c r="FC441" s="1"/>
      <c r="FD441" s="1"/>
      <c r="FE441" s="1"/>
      <c r="FF441" s="1"/>
      <c r="FG441" s="1"/>
      <c r="FH441" s="1"/>
      <c r="FI441" s="1"/>
      <c r="FJ441" s="1"/>
      <c r="FK441" s="1"/>
      <c r="FL441" s="1"/>
      <c r="FM441" s="1"/>
      <c r="FN441" s="1"/>
      <c r="FO441" s="1"/>
      <c r="FP441" s="1"/>
      <c r="FQ441" s="1"/>
      <c r="FR441" s="1"/>
      <c r="FS441" s="1"/>
      <c r="FT441" s="1"/>
      <c r="FU441" s="1"/>
      <c r="FV441" s="1"/>
      <c r="FW441" s="1"/>
      <c r="FX441" s="1"/>
      <c r="FY441" s="1"/>
      <c r="FZ441" s="1"/>
      <c r="GA441" s="1"/>
      <c r="GB441" s="1"/>
      <c r="GC441" s="1"/>
      <c r="GD441" s="1"/>
      <c r="GE441" s="1"/>
      <c r="GF441" s="1"/>
      <c r="GG441" s="1"/>
    </row>
    <row r="442" spans="1:189" s="4" customFormat="1">
      <c r="A442" s="1"/>
      <c r="B442" s="1"/>
      <c r="C442" s="1"/>
      <c r="D442" s="1"/>
      <c r="E442" s="1"/>
      <c r="F442" s="1"/>
      <c r="G442" s="1"/>
      <c r="H442" s="1"/>
      <c r="I442" s="69"/>
      <c r="J442" s="69"/>
      <c r="K442" s="69"/>
      <c r="L442" s="69"/>
      <c r="M442" s="69"/>
      <c r="N442" s="69"/>
      <c r="O442" s="69"/>
      <c r="P442" s="69"/>
      <c r="R442" s="1"/>
      <c r="S442" s="1"/>
      <c r="T442" s="5"/>
      <c r="U442" s="5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  <c r="EQ442" s="1"/>
      <c r="ER442" s="1"/>
      <c r="ES442" s="1"/>
      <c r="ET442" s="1"/>
      <c r="EU442" s="1"/>
      <c r="EV442" s="1"/>
      <c r="EW442" s="1"/>
      <c r="EX442" s="1"/>
      <c r="EY442" s="1"/>
      <c r="EZ442" s="1"/>
      <c r="FA442" s="1"/>
      <c r="FB442" s="1"/>
      <c r="FC442" s="1"/>
      <c r="FD442" s="1"/>
      <c r="FE442" s="1"/>
      <c r="FF442" s="1"/>
      <c r="FG442" s="1"/>
      <c r="FH442" s="1"/>
      <c r="FI442" s="1"/>
      <c r="FJ442" s="1"/>
      <c r="FK442" s="1"/>
      <c r="FL442" s="1"/>
      <c r="FM442" s="1"/>
      <c r="FN442" s="1"/>
      <c r="FO442" s="1"/>
      <c r="FP442" s="1"/>
      <c r="FQ442" s="1"/>
      <c r="FR442" s="1"/>
      <c r="FS442" s="1"/>
      <c r="FT442" s="1"/>
      <c r="FU442" s="1"/>
      <c r="FV442" s="1"/>
      <c r="FW442" s="1"/>
      <c r="FX442" s="1"/>
      <c r="FY442" s="1"/>
      <c r="FZ442" s="1"/>
      <c r="GA442" s="1"/>
      <c r="GB442" s="1"/>
      <c r="GC442" s="1"/>
      <c r="GD442" s="1"/>
      <c r="GE442" s="1"/>
      <c r="GF442" s="1"/>
      <c r="GG442" s="1"/>
    </row>
    <row r="443" spans="1:189" s="4" customFormat="1">
      <c r="A443" s="1"/>
      <c r="B443" s="1"/>
      <c r="C443" s="1"/>
      <c r="D443" s="1"/>
      <c r="E443" s="1"/>
      <c r="F443" s="1"/>
      <c r="G443" s="1"/>
      <c r="H443" s="1"/>
      <c r="I443" s="69"/>
      <c r="J443" s="69"/>
      <c r="K443" s="69"/>
      <c r="L443" s="69"/>
      <c r="M443" s="69"/>
      <c r="N443" s="69"/>
      <c r="O443" s="69"/>
      <c r="P443" s="69"/>
      <c r="R443" s="1"/>
      <c r="S443" s="1"/>
      <c r="T443" s="5"/>
      <c r="U443" s="5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  <c r="ER443" s="1"/>
      <c r="ES443" s="1"/>
      <c r="ET443" s="1"/>
      <c r="EU443" s="1"/>
      <c r="EV443" s="1"/>
      <c r="EW443" s="1"/>
      <c r="EX443" s="1"/>
      <c r="EY443" s="1"/>
      <c r="EZ443" s="1"/>
      <c r="FA443" s="1"/>
      <c r="FB443" s="1"/>
      <c r="FC443" s="1"/>
      <c r="FD443" s="1"/>
      <c r="FE443" s="1"/>
      <c r="FF443" s="1"/>
      <c r="FG443" s="1"/>
      <c r="FH443" s="1"/>
      <c r="FI443" s="1"/>
      <c r="FJ443" s="1"/>
      <c r="FK443" s="1"/>
      <c r="FL443" s="1"/>
      <c r="FM443" s="1"/>
      <c r="FN443" s="1"/>
      <c r="FO443" s="1"/>
      <c r="FP443" s="1"/>
      <c r="FQ443" s="1"/>
      <c r="FR443" s="1"/>
      <c r="FS443" s="1"/>
      <c r="FT443" s="1"/>
      <c r="FU443" s="1"/>
      <c r="FV443" s="1"/>
      <c r="FW443" s="1"/>
      <c r="FX443" s="1"/>
      <c r="FY443" s="1"/>
      <c r="FZ443" s="1"/>
      <c r="GA443" s="1"/>
      <c r="GB443" s="1"/>
      <c r="GC443" s="1"/>
      <c r="GD443" s="1"/>
      <c r="GE443" s="1"/>
      <c r="GF443" s="1"/>
      <c r="GG443" s="1"/>
    </row>
    <row r="444" spans="1:189" s="4" customFormat="1">
      <c r="A444" s="1"/>
      <c r="B444" s="1"/>
      <c r="C444" s="1"/>
      <c r="D444" s="1"/>
      <c r="E444" s="1"/>
      <c r="F444" s="1"/>
      <c r="G444" s="1"/>
      <c r="H444" s="1"/>
      <c r="I444" s="69"/>
      <c r="J444" s="69"/>
      <c r="K444" s="69"/>
      <c r="L444" s="69"/>
      <c r="M444" s="69"/>
      <c r="N444" s="69"/>
      <c r="O444" s="69"/>
      <c r="P444" s="69"/>
      <c r="R444" s="1"/>
      <c r="S444" s="1"/>
      <c r="T444" s="5"/>
      <c r="U444" s="5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  <c r="EQ444" s="1"/>
      <c r="ER444" s="1"/>
      <c r="ES444" s="1"/>
      <c r="ET444" s="1"/>
      <c r="EU444" s="1"/>
      <c r="EV444" s="1"/>
      <c r="EW444" s="1"/>
      <c r="EX444" s="1"/>
      <c r="EY444" s="1"/>
      <c r="EZ444" s="1"/>
      <c r="FA444" s="1"/>
      <c r="FB444" s="1"/>
      <c r="FC444" s="1"/>
      <c r="FD444" s="1"/>
      <c r="FE444" s="1"/>
      <c r="FF444" s="1"/>
      <c r="FG444" s="1"/>
      <c r="FH444" s="1"/>
      <c r="FI444" s="1"/>
      <c r="FJ444" s="1"/>
      <c r="FK444" s="1"/>
      <c r="FL444" s="1"/>
      <c r="FM444" s="1"/>
      <c r="FN444" s="1"/>
      <c r="FO444" s="1"/>
      <c r="FP444" s="1"/>
      <c r="FQ444" s="1"/>
      <c r="FR444" s="1"/>
      <c r="FS444" s="1"/>
      <c r="FT444" s="1"/>
      <c r="FU444" s="1"/>
      <c r="FV444" s="1"/>
      <c r="FW444" s="1"/>
      <c r="FX444" s="1"/>
      <c r="FY444" s="1"/>
      <c r="FZ444" s="1"/>
      <c r="GA444" s="1"/>
      <c r="GB444" s="1"/>
      <c r="GC444" s="1"/>
      <c r="GD444" s="1"/>
      <c r="GE444" s="1"/>
      <c r="GF444" s="1"/>
      <c r="GG444" s="1"/>
    </row>
    <row r="445" spans="1:189" s="4" customFormat="1">
      <c r="A445" s="1"/>
      <c r="B445" s="1"/>
      <c r="C445" s="1"/>
      <c r="D445" s="1"/>
      <c r="E445" s="1"/>
      <c r="F445" s="1"/>
      <c r="G445" s="1"/>
      <c r="H445" s="1"/>
      <c r="I445" s="69"/>
      <c r="J445" s="69"/>
      <c r="K445" s="69"/>
      <c r="L445" s="69"/>
      <c r="M445" s="69"/>
      <c r="N445" s="69"/>
      <c r="O445" s="69"/>
      <c r="P445" s="69"/>
      <c r="R445" s="1"/>
      <c r="S445" s="1"/>
      <c r="T445" s="5"/>
      <c r="U445" s="5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  <c r="EQ445" s="1"/>
      <c r="ER445" s="1"/>
      <c r="ES445" s="1"/>
      <c r="ET445" s="1"/>
      <c r="EU445" s="1"/>
      <c r="EV445" s="1"/>
      <c r="EW445" s="1"/>
      <c r="EX445" s="1"/>
      <c r="EY445" s="1"/>
      <c r="EZ445" s="1"/>
      <c r="FA445" s="1"/>
      <c r="FB445" s="1"/>
      <c r="FC445" s="1"/>
      <c r="FD445" s="1"/>
      <c r="FE445" s="1"/>
      <c r="FF445" s="1"/>
      <c r="FG445" s="1"/>
      <c r="FH445" s="1"/>
      <c r="FI445" s="1"/>
      <c r="FJ445" s="1"/>
      <c r="FK445" s="1"/>
      <c r="FL445" s="1"/>
      <c r="FM445" s="1"/>
      <c r="FN445" s="1"/>
      <c r="FO445" s="1"/>
      <c r="FP445" s="1"/>
      <c r="FQ445" s="1"/>
      <c r="FR445" s="1"/>
      <c r="FS445" s="1"/>
      <c r="FT445" s="1"/>
      <c r="FU445" s="1"/>
      <c r="FV445" s="1"/>
      <c r="FW445" s="1"/>
      <c r="FX445" s="1"/>
      <c r="FY445" s="1"/>
      <c r="FZ445" s="1"/>
      <c r="GA445" s="1"/>
      <c r="GB445" s="1"/>
      <c r="GC445" s="1"/>
      <c r="GD445" s="1"/>
      <c r="GE445" s="1"/>
      <c r="GF445" s="1"/>
      <c r="GG445" s="1"/>
    </row>
    <row r="446" spans="1:189" s="4" customFormat="1">
      <c r="A446" s="1"/>
      <c r="B446" s="1"/>
      <c r="C446" s="1"/>
      <c r="D446" s="1"/>
      <c r="E446" s="1"/>
      <c r="F446" s="1"/>
      <c r="G446" s="1"/>
      <c r="H446" s="1"/>
      <c r="I446" s="69"/>
      <c r="J446" s="69"/>
      <c r="K446" s="69"/>
      <c r="L446" s="69"/>
      <c r="M446" s="69"/>
      <c r="N446" s="69"/>
      <c r="O446" s="69"/>
      <c r="P446" s="69"/>
      <c r="R446" s="1"/>
      <c r="S446" s="1"/>
      <c r="T446" s="5"/>
      <c r="U446" s="5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  <c r="FB446" s="1"/>
      <c r="FC446" s="1"/>
      <c r="FD446" s="1"/>
      <c r="FE446" s="1"/>
      <c r="FF446" s="1"/>
      <c r="FG446" s="1"/>
      <c r="FH446" s="1"/>
      <c r="FI446" s="1"/>
      <c r="FJ446" s="1"/>
      <c r="FK446" s="1"/>
      <c r="FL446" s="1"/>
      <c r="FM446" s="1"/>
      <c r="FN446" s="1"/>
      <c r="FO446" s="1"/>
      <c r="FP446" s="1"/>
      <c r="FQ446" s="1"/>
      <c r="FR446" s="1"/>
      <c r="FS446" s="1"/>
      <c r="FT446" s="1"/>
      <c r="FU446" s="1"/>
      <c r="FV446" s="1"/>
      <c r="FW446" s="1"/>
      <c r="FX446" s="1"/>
      <c r="FY446" s="1"/>
      <c r="FZ446" s="1"/>
      <c r="GA446" s="1"/>
      <c r="GB446" s="1"/>
      <c r="GC446" s="1"/>
      <c r="GD446" s="1"/>
      <c r="GE446" s="1"/>
      <c r="GF446" s="1"/>
      <c r="GG446" s="1"/>
    </row>
    <row r="447" spans="1:189" s="4" customFormat="1">
      <c r="A447" s="1"/>
      <c r="B447" s="1"/>
      <c r="C447" s="1"/>
      <c r="D447" s="1"/>
      <c r="E447" s="1"/>
      <c r="F447" s="1"/>
      <c r="G447" s="1"/>
      <c r="H447" s="1"/>
      <c r="I447" s="69"/>
      <c r="J447" s="69"/>
      <c r="K447" s="69"/>
      <c r="L447" s="69"/>
      <c r="M447" s="69"/>
      <c r="N447" s="69"/>
      <c r="O447" s="69"/>
      <c r="P447" s="69"/>
      <c r="R447" s="1"/>
      <c r="S447" s="1"/>
      <c r="T447" s="5"/>
      <c r="U447" s="5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  <c r="EQ447" s="1"/>
      <c r="ER447" s="1"/>
      <c r="ES447" s="1"/>
      <c r="ET447" s="1"/>
      <c r="EU447" s="1"/>
      <c r="EV447" s="1"/>
      <c r="EW447" s="1"/>
      <c r="EX447" s="1"/>
      <c r="EY447" s="1"/>
      <c r="EZ447" s="1"/>
      <c r="FA447" s="1"/>
      <c r="FB447" s="1"/>
      <c r="FC447" s="1"/>
      <c r="FD447" s="1"/>
      <c r="FE447" s="1"/>
      <c r="FF447" s="1"/>
      <c r="FG447" s="1"/>
      <c r="FH447" s="1"/>
      <c r="FI447" s="1"/>
      <c r="FJ447" s="1"/>
      <c r="FK447" s="1"/>
      <c r="FL447" s="1"/>
      <c r="FM447" s="1"/>
      <c r="FN447" s="1"/>
      <c r="FO447" s="1"/>
      <c r="FP447" s="1"/>
      <c r="FQ447" s="1"/>
      <c r="FR447" s="1"/>
      <c r="FS447" s="1"/>
      <c r="FT447" s="1"/>
      <c r="FU447" s="1"/>
      <c r="FV447" s="1"/>
      <c r="FW447" s="1"/>
      <c r="FX447" s="1"/>
      <c r="FY447" s="1"/>
      <c r="FZ447" s="1"/>
      <c r="GA447" s="1"/>
      <c r="GB447" s="1"/>
      <c r="GC447" s="1"/>
      <c r="GD447" s="1"/>
      <c r="GE447" s="1"/>
      <c r="GF447" s="1"/>
      <c r="GG447" s="1"/>
    </row>
    <row r="448" spans="1:189" s="4" customFormat="1">
      <c r="A448" s="1"/>
      <c r="B448" s="1"/>
      <c r="C448" s="1"/>
      <c r="D448" s="1"/>
      <c r="E448" s="1"/>
      <c r="F448" s="1"/>
      <c r="G448" s="1"/>
      <c r="H448" s="1"/>
      <c r="I448" s="69"/>
      <c r="J448" s="69"/>
      <c r="K448" s="69"/>
      <c r="L448" s="69"/>
      <c r="M448" s="69"/>
      <c r="N448" s="69"/>
      <c r="O448" s="69"/>
      <c r="P448" s="69"/>
      <c r="R448" s="1"/>
      <c r="S448" s="1"/>
      <c r="T448" s="5"/>
      <c r="U448" s="5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  <c r="EK448" s="1"/>
      <c r="EL448" s="1"/>
      <c r="EM448" s="1"/>
      <c r="EN448" s="1"/>
      <c r="EO448" s="1"/>
      <c r="EP448" s="1"/>
      <c r="EQ448" s="1"/>
      <c r="ER448" s="1"/>
      <c r="ES448" s="1"/>
      <c r="ET448" s="1"/>
      <c r="EU448" s="1"/>
      <c r="EV448" s="1"/>
      <c r="EW448" s="1"/>
      <c r="EX448" s="1"/>
      <c r="EY448" s="1"/>
      <c r="EZ448" s="1"/>
      <c r="FA448" s="1"/>
      <c r="FB448" s="1"/>
      <c r="FC448" s="1"/>
      <c r="FD448" s="1"/>
      <c r="FE448" s="1"/>
      <c r="FF448" s="1"/>
      <c r="FG448" s="1"/>
      <c r="FH448" s="1"/>
      <c r="FI448" s="1"/>
      <c r="FJ448" s="1"/>
      <c r="FK448" s="1"/>
      <c r="FL448" s="1"/>
      <c r="FM448" s="1"/>
      <c r="FN448" s="1"/>
      <c r="FO448" s="1"/>
      <c r="FP448" s="1"/>
      <c r="FQ448" s="1"/>
      <c r="FR448" s="1"/>
      <c r="FS448" s="1"/>
      <c r="FT448" s="1"/>
      <c r="FU448" s="1"/>
      <c r="FV448" s="1"/>
      <c r="FW448" s="1"/>
      <c r="FX448" s="1"/>
      <c r="FY448" s="1"/>
      <c r="FZ448" s="1"/>
      <c r="GA448" s="1"/>
      <c r="GB448" s="1"/>
      <c r="GC448" s="1"/>
      <c r="GD448" s="1"/>
      <c r="GE448" s="1"/>
      <c r="GF448" s="1"/>
      <c r="GG448" s="1"/>
    </row>
    <row r="449" spans="1:189" s="4" customFormat="1">
      <c r="A449" s="1"/>
      <c r="B449" s="1"/>
      <c r="C449" s="1"/>
      <c r="D449" s="1"/>
      <c r="E449" s="1"/>
      <c r="F449" s="1"/>
      <c r="G449" s="1"/>
      <c r="H449" s="1"/>
      <c r="I449" s="69"/>
      <c r="J449" s="69"/>
      <c r="K449" s="69"/>
      <c r="L449" s="69"/>
      <c r="M449" s="69"/>
      <c r="N449" s="69"/>
      <c r="O449" s="69"/>
      <c r="P449" s="69"/>
      <c r="R449" s="1"/>
      <c r="S449" s="1"/>
      <c r="T449" s="5"/>
      <c r="U449" s="5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  <c r="EP449" s="1"/>
      <c r="EQ449" s="1"/>
      <c r="ER449" s="1"/>
      <c r="ES449" s="1"/>
      <c r="ET449" s="1"/>
      <c r="EU449" s="1"/>
      <c r="EV449" s="1"/>
      <c r="EW449" s="1"/>
      <c r="EX449" s="1"/>
      <c r="EY449" s="1"/>
      <c r="EZ449" s="1"/>
      <c r="FA449" s="1"/>
      <c r="FB449" s="1"/>
      <c r="FC449" s="1"/>
      <c r="FD449" s="1"/>
      <c r="FE449" s="1"/>
      <c r="FF449" s="1"/>
      <c r="FG449" s="1"/>
      <c r="FH449" s="1"/>
      <c r="FI449" s="1"/>
      <c r="FJ449" s="1"/>
      <c r="FK449" s="1"/>
      <c r="FL449" s="1"/>
      <c r="FM449" s="1"/>
      <c r="FN449" s="1"/>
      <c r="FO449" s="1"/>
      <c r="FP449" s="1"/>
      <c r="FQ449" s="1"/>
      <c r="FR449" s="1"/>
      <c r="FS449" s="1"/>
      <c r="FT449" s="1"/>
      <c r="FU449" s="1"/>
      <c r="FV449" s="1"/>
      <c r="FW449" s="1"/>
      <c r="FX449" s="1"/>
      <c r="FY449" s="1"/>
      <c r="FZ449" s="1"/>
      <c r="GA449" s="1"/>
      <c r="GB449" s="1"/>
      <c r="GC449" s="1"/>
      <c r="GD449" s="1"/>
      <c r="GE449" s="1"/>
      <c r="GF449" s="1"/>
      <c r="GG449" s="1"/>
    </row>
    <row r="450" spans="1:189" s="4" customFormat="1">
      <c r="A450" s="1"/>
      <c r="B450" s="1"/>
      <c r="C450" s="1"/>
      <c r="D450" s="1"/>
      <c r="E450" s="1"/>
      <c r="F450" s="1"/>
      <c r="G450" s="1"/>
      <c r="H450" s="1"/>
      <c r="I450" s="69"/>
      <c r="J450" s="69"/>
      <c r="K450" s="69"/>
      <c r="L450" s="69"/>
      <c r="M450" s="69"/>
      <c r="N450" s="69"/>
      <c r="O450" s="69"/>
      <c r="P450" s="69"/>
      <c r="R450" s="1"/>
      <c r="S450" s="1"/>
      <c r="T450" s="5"/>
      <c r="U450" s="5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  <c r="EQ450" s="1"/>
      <c r="ER450" s="1"/>
      <c r="ES450" s="1"/>
      <c r="ET450" s="1"/>
      <c r="EU450" s="1"/>
      <c r="EV450" s="1"/>
      <c r="EW450" s="1"/>
      <c r="EX450" s="1"/>
      <c r="EY450" s="1"/>
      <c r="EZ450" s="1"/>
      <c r="FA450" s="1"/>
      <c r="FB450" s="1"/>
      <c r="FC450" s="1"/>
      <c r="FD450" s="1"/>
      <c r="FE450" s="1"/>
      <c r="FF450" s="1"/>
      <c r="FG450" s="1"/>
      <c r="FH450" s="1"/>
      <c r="FI450" s="1"/>
      <c r="FJ450" s="1"/>
      <c r="FK450" s="1"/>
      <c r="FL450" s="1"/>
      <c r="FM450" s="1"/>
      <c r="FN450" s="1"/>
      <c r="FO450" s="1"/>
      <c r="FP450" s="1"/>
      <c r="FQ450" s="1"/>
      <c r="FR450" s="1"/>
      <c r="FS450" s="1"/>
      <c r="FT450" s="1"/>
      <c r="FU450" s="1"/>
      <c r="FV450" s="1"/>
      <c r="FW450" s="1"/>
      <c r="FX450" s="1"/>
      <c r="FY450" s="1"/>
      <c r="FZ450" s="1"/>
      <c r="GA450" s="1"/>
      <c r="GB450" s="1"/>
      <c r="GC450" s="1"/>
      <c r="GD450" s="1"/>
      <c r="GE450" s="1"/>
      <c r="GF450" s="1"/>
      <c r="GG450" s="1"/>
    </row>
    <row r="451" spans="1:189" s="4" customFormat="1">
      <c r="A451" s="1"/>
      <c r="B451" s="1"/>
      <c r="C451" s="1"/>
      <c r="D451" s="1"/>
      <c r="E451" s="1"/>
      <c r="F451" s="1"/>
      <c r="G451" s="1"/>
      <c r="H451" s="1"/>
      <c r="I451" s="69"/>
      <c r="J451" s="69"/>
      <c r="K451" s="69"/>
      <c r="L451" s="69"/>
      <c r="M451" s="69"/>
      <c r="N451" s="69"/>
      <c r="O451" s="69"/>
      <c r="P451" s="69"/>
      <c r="R451" s="1"/>
      <c r="S451" s="1"/>
      <c r="T451" s="5"/>
      <c r="U451" s="5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  <c r="EK451" s="1"/>
      <c r="EL451" s="1"/>
      <c r="EM451" s="1"/>
      <c r="EN451" s="1"/>
      <c r="EO451" s="1"/>
      <c r="EP451" s="1"/>
      <c r="EQ451" s="1"/>
      <c r="ER451" s="1"/>
      <c r="ES451" s="1"/>
      <c r="ET451" s="1"/>
      <c r="EU451" s="1"/>
      <c r="EV451" s="1"/>
      <c r="EW451" s="1"/>
      <c r="EX451" s="1"/>
      <c r="EY451" s="1"/>
      <c r="EZ451" s="1"/>
      <c r="FA451" s="1"/>
      <c r="FB451" s="1"/>
      <c r="FC451" s="1"/>
      <c r="FD451" s="1"/>
      <c r="FE451" s="1"/>
      <c r="FF451" s="1"/>
      <c r="FG451" s="1"/>
      <c r="FH451" s="1"/>
      <c r="FI451" s="1"/>
      <c r="FJ451" s="1"/>
      <c r="FK451" s="1"/>
      <c r="FL451" s="1"/>
      <c r="FM451" s="1"/>
      <c r="FN451" s="1"/>
      <c r="FO451" s="1"/>
      <c r="FP451" s="1"/>
      <c r="FQ451" s="1"/>
      <c r="FR451" s="1"/>
      <c r="FS451" s="1"/>
      <c r="FT451" s="1"/>
      <c r="FU451" s="1"/>
      <c r="FV451" s="1"/>
      <c r="FW451" s="1"/>
      <c r="FX451" s="1"/>
      <c r="FY451" s="1"/>
      <c r="FZ451" s="1"/>
      <c r="GA451" s="1"/>
      <c r="GB451" s="1"/>
      <c r="GC451" s="1"/>
      <c r="GD451" s="1"/>
      <c r="GE451" s="1"/>
      <c r="GF451" s="1"/>
      <c r="GG451" s="1"/>
    </row>
    <row r="452" spans="1:189" s="4" customFormat="1">
      <c r="A452" s="1"/>
      <c r="B452" s="1"/>
      <c r="C452" s="1"/>
      <c r="D452" s="1"/>
      <c r="E452" s="1"/>
      <c r="F452" s="1"/>
      <c r="G452" s="1"/>
      <c r="H452" s="1"/>
      <c r="I452" s="69"/>
      <c r="J452" s="69"/>
      <c r="K452" s="69"/>
      <c r="L452" s="69"/>
      <c r="M452" s="69"/>
      <c r="N452" s="69"/>
      <c r="O452" s="69"/>
      <c r="P452" s="69"/>
      <c r="R452" s="1"/>
      <c r="S452" s="1"/>
      <c r="T452" s="5"/>
      <c r="U452" s="5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  <c r="EL452" s="1"/>
      <c r="EM452" s="1"/>
      <c r="EN452" s="1"/>
      <c r="EO452" s="1"/>
      <c r="EP452" s="1"/>
      <c r="EQ452" s="1"/>
      <c r="ER452" s="1"/>
      <c r="ES452" s="1"/>
      <c r="ET452" s="1"/>
      <c r="EU452" s="1"/>
      <c r="EV452" s="1"/>
      <c r="EW452" s="1"/>
      <c r="EX452" s="1"/>
      <c r="EY452" s="1"/>
      <c r="EZ452" s="1"/>
      <c r="FA452" s="1"/>
      <c r="FB452" s="1"/>
      <c r="FC452" s="1"/>
      <c r="FD452" s="1"/>
      <c r="FE452" s="1"/>
      <c r="FF452" s="1"/>
      <c r="FG452" s="1"/>
      <c r="FH452" s="1"/>
      <c r="FI452" s="1"/>
      <c r="FJ452" s="1"/>
      <c r="FK452" s="1"/>
      <c r="FL452" s="1"/>
      <c r="FM452" s="1"/>
      <c r="FN452" s="1"/>
      <c r="FO452" s="1"/>
      <c r="FP452" s="1"/>
      <c r="FQ452" s="1"/>
      <c r="FR452" s="1"/>
      <c r="FS452" s="1"/>
      <c r="FT452" s="1"/>
      <c r="FU452" s="1"/>
      <c r="FV452" s="1"/>
      <c r="FW452" s="1"/>
      <c r="FX452" s="1"/>
      <c r="FY452" s="1"/>
      <c r="FZ452" s="1"/>
      <c r="GA452" s="1"/>
      <c r="GB452" s="1"/>
      <c r="GC452" s="1"/>
      <c r="GD452" s="1"/>
      <c r="GE452" s="1"/>
      <c r="GF452" s="1"/>
      <c r="GG452" s="1"/>
    </row>
    <row r="453" spans="1:189" s="4" customFormat="1">
      <c r="A453" s="1"/>
      <c r="B453" s="1"/>
      <c r="C453" s="1"/>
      <c r="D453" s="1"/>
      <c r="E453" s="1"/>
      <c r="F453" s="1"/>
      <c r="G453" s="1"/>
      <c r="H453" s="1"/>
      <c r="I453" s="69"/>
      <c r="J453" s="69"/>
      <c r="K453" s="69"/>
      <c r="L453" s="69"/>
      <c r="M453" s="69"/>
      <c r="N453" s="69"/>
      <c r="O453" s="69"/>
      <c r="P453" s="69"/>
      <c r="R453" s="1"/>
      <c r="S453" s="1"/>
      <c r="T453" s="5"/>
      <c r="U453" s="5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  <c r="EQ453" s="1"/>
      <c r="ER453" s="1"/>
      <c r="ES453" s="1"/>
      <c r="ET453" s="1"/>
      <c r="EU453" s="1"/>
      <c r="EV453" s="1"/>
      <c r="EW453" s="1"/>
      <c r="EX453" s="1"/>
      <c r="EY453" s="1"/>
      <c r="EZ453" s="1"/>
      <c r="FA453" s="1"/>
      <c r="FB453" s="1"/>
      <c r="FC453" s="1"/>
      <c r="FD453" s="1"/>
      <c r="FE453" s="1"/>
      <c r="FF453" s="1"/>
      <c r="FG453" s="1"/>
      <c r="FH453" s="1"/>
      <c r="FI453" s="1"/>
      <c r="FJ453" s="1"/>
      <c r="FK453" s="1"/>
      <c r="FL453" s="1"/>
      <c r="FM453" s="1"/>
      <c r="FN453" s="1"/>
      <c r="FO453" s="1"/>
      <c r="FP453" s="1"/>
      <c r="FQ453" s="1"/>
      <c r="FR453" s="1"/>
      <c r="FS453" s="1"/>
      <c r="FT453" s="1"/>
      <c r="FU453" s="1"/>
      <c r="FV453" s="1"/>
      <c r="FW453" s="1"/>
      <c r="FX453" s="1"/>
      <c r="FY453" s="1"/>
      <c r="FZ453" s="1"/>
      <c r="GA453" s="1"/>
      <c r="GB453" s="1"/>
      <c r="GC453" s="1"/>
      <c r="GD453" s="1"/>
      <c r="GE453" s="1"/>
      <c r="GF453" s="1"/>
      <c r="GG453" s="1"/>
    </row>
    <row r="454" spans="1:189" s="4" customFormat="1">
      <c r="A454" s="1"/>
      <c r="B454" s="1"/>
      <c r="C454" s="1"/>
      <c r="D454" s="1"/>
      <c r="E454" s="1"/>
      <c r="F454" s="1"/>
      <c r="G454" s="1"/>
      <c r="H454" s="1"/>
      <c r="I454" s="69"/>
      <c r="J454" s="69"/>
      <c r="K454" s="69"/>
      <c r="L454" s="69"/>
      <c r="M454" s="69"/>
      <c r="N454" s="69"/>
      <c r="O454" s="69"/>
      <c r="P454" s="69"/>
      <c r="R454" s="1"/>
      <c r="S454" s="1"/>
      <c r="T454" s="5"/>
      <c r="U454" s="5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  <c r="EQ454" s="1"/>
      <c r="ER454" s="1"/>
      <c r="ES454" s="1"/>
      <c r="ET454" s="1"/>
      <c r="EU454" s="1"/>
      <c r="EV454" s="1"/>
      <c r="EW454" s="1"/>
      <c r="EX454" s="1"/>
      <c r="EY454" s="1"/>
      <c r="EZ454" s="1"/>
      <c r="FA454" s="1"/>
      <c r="FB454" s="1"/>
      <c r="FC454" s="1"/>
      <c r="FD454" s="1"/>
      <c r="FE454" s="1"/>
      <c r="FF454" s="1"/>
      <c r="FG454" s="1"/>
      <c r="FH454" s="1"/>
      <c r="FI454" s="1"/>
      <c r="FJ454" s="1"/>
      <c r="FK454" s="1"/>
      <c r="FL454" s="1"/>
      <c r="FM454" s="1"/>
      <c r="FN454" s="1"/>
      <c r="FO454" s="1"/>
      <c r="FP454" s="1"/>
      <c r="FQ454" s="1"/>
      <c r="FR454" s="1"/>
      <c r="FS454" s="1"/>
      <c r="FT454" s="1"/>
      <c r="FU454" s="1"/>
      <c r="FV454" s="1"/>
      <c r="FW454" s="1"/>
      <c r="FX454" s="1"/>
      <c r="FY454" s="1"/>
      <c r="FZ454" s="1"/>
      <c r="GA454" s="1"/>
      <c r="GB454" s="1"/>
      <c r="GC454" s="1"/>
      <c r="GD454" s="1"/>
      <c r="GE454" s="1"/>
      <c r="GF454" s="1"/>
      <c r="GG454" s="1"/>
    </row>
    <row r="455" spans="1:189" s="4" customFormat="1">
      <c r="A455" s="1"/>
      <c r="B455" s="1"/>
      <c r="C455" s="1"/>
      <c r="D455" s="1"/>
      <c r="E455" s="1"/>
      <c r="F455" s="1"/>
      <c r="G455" s="1"/>
      <c r="H455" s="1"/>
      <c r="I455" s="69"/>
      <c r="J455" s="69"/>
      <c r="K455" s="69"/>
      <c r="L455" s="69"/>
      <c r="M455" s="69"/>
      <c r="N455" s="69"/>
      <c r="O455" s="69"/>
      <c r="P455" s="69"/>
      <c r="R455" s="1"/>
      <c r="S455" s="1"/>
      <c r="T455" s="5"/>
      <c r="U455" s="5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  <c r="EP455" s="1"/>
      <c r="EQ455" s="1"/>
      <c r="ER455" s="1"/>
      <c r="ES455" s="1"/>
      <c r="ET455" s="1"/>
      <c r="EU455" s="1"/>
      <c r="EV455" s="1"/>
      <c r="EW455" s="1"/>
      <c r="EX455" s="1"/>
      <c r="EY455" s="1"/>
      <c r="EZ455" s="1"/>
      <c r="FA455" s="1"/>
      <c r="FB455" s="1"/>
      <c r="FC455" s="1"/>
      <c r="FD455" s="1"/>
      <c r="FE455" s="1"/>
      <c r="FF455" s="1"/>
      <c r="FG455" s="1"/>
      <c r="FH455" s="1"/>
      <c r="FI455" s="1"/>
      <c r="FJ455" s="1"/>
      <c r="FK455" s="1"/>
      <c r="FL455" s="1"/>
      <c r="FM455" s="1"/>
      <c r="FN455" s="1"/>
      <c r="FO455" s="1"/>
      <c r="FP455" s="1"/>
      <c r="FQ455" s="1"/>
      <c r="FR455" s="1"/>
      <c r="FS455" s="1"/>
      <c r="FT455" s="1"/>
      <c r="FU455" s="1"/>
      <c r="FV455" s="1"/>
      <c r="FW455" s="1"/>
      <c r="FX455" s="1"/>
      <c r="FY455" s="1"/>
      <c r="FZ455" s="1"/>
      <c r="GA455" s="1"/>
      <c r="GB455" s="1"/>
      <c r="GC455" s="1"/>
      <c r="GD455" s="1"/>
      <c r="GE455" s="1"/>
      <c r="GF455" s="1"/>
      <c r="GG455" s="1"/>
    </row>
    <row r="456" spans="1:189" s="4" customFormat="1">
      <c r="A456" s="1"/>
      <c r="B456" s="1"/>
      <c r="C456" s="1"/>
      <c r="D456" s="1"/>
      <c r="E456" s="1"/>
      <c r="F456" s="1"/>
      <c r="G456" s="1"/>
      <c r="H456" s="1"/>
      <c r="I456" s="69"/>
      <c r="J456" s="69"/>
      <c r="K456" s="69"/>
      <c r="L456" s="69"/>
      <c r="M456" s="69"/>
      <c r="N456" s="69"/>
      <c r="O456" s="69"/>
      <c r="P456" s="69"/>
      <c r="R456" s="1"/>
      <c r="S456" s="1"/>
      <c r="T456" s="5"/>
      <c r="U456" s="5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  <c r="EK456" s="1"/>
      <c r="EL456" s="1"/>
      <c r="EM456" s="1"/>
      <c r="EN456" s="1"/>
      <c r="EO456" s="1"/>
      <c r="EP456" s="1"/>
      <c r="EQ456" s="1"/>
      <c r="ER456" s="1"/>
      <c r="ES456" s="1"/>
      <c r="ET456" s="1"/>
      <c r="EU456" s="1"/>
      <c r="EV456" s="1"/>
      <c r="EW456" s="1"/>
      <c r="EX456" s="1"/>
      <c r="EY456" s="1"/>
      <c r="EZ456" s="1"/>
      <c r="FA456" s="1"/>
      <c r="FB456" s="1"/>
      <c r="FC456" s="1"/>
      <c r="FD456" s="1"/>
      <c r="FE456" s="1"/>
      <c r="FF456" s="1"/>
      <c r="FG456" s="1"/>
      <c r="FH456" s="1"/>
      <c r="FI456" s="1"/>
      <c r="FJ456" s="1"/>
      <c r="FK456" s="1"/>
      <c r="FL456" s="1"/>
      <c r="FM456" s="1"/>
      <c r="FN456" s="1"/>
      <c r="FO456" s="1"/>
      <c r="FP456" s="1"/>
      <c r="FQ456" s="1"/>
      <c r="FR456" s="1"/>
      <c r="FS456" s="1"/>
      <c r="FT456" s="1"/>
      <c r="FU456" s="1"/>
      <c r="FV456" s="1"/>
      <c r="FW456" s="1"/>
      <c r="FX456" s="1"/>
      <c r="FY456" s="1"/>
      <c r="FZ456" s="1"/>
      <c r="GA456" s="1"/>
      <c r="GB456" s="1"/>
      <c r="GC456" s="1"/>
      <c r="GD456" s="1"/>
      <c r="GE456" s="1"/>
      <c r="GF456" s="1"/>
      <c r="GG456" s="1"/>
    </row>
    <row r="457" spans="1:189" s="4" customFormat="1">
      <c r="A457" s="1"/>
      <c r="B457" s="1"/>
      <c r="C457" s="1"/>
      <c r="D457" s="1"/>
      <c r="E457" s="1"/>
      <c r="F457" s="1"/>
      <c r="G457" s="1"/>
      <c r="H457" s="1"/>
      <c r="I457" s="69"/>
      <c r="J457" s="69"/>
      <c r="K457" s="69"/>
      <c r="L457" s="69"/>
      <c r="M457" s="69"/>
      <c r="N457" s="69"/>
      <c r="O457" s="69"/>
      <c r="P457" s="69"/>
      <c r="R457" s="1"/>
      <c r="S457" s="1"/>
      <c r="T457" s="5"/>
      <c r="U457" s="5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  <c r="EK457" s="1"/>
      <c r="EL457" s="1"/>
      <c r="EM457" s="1"/>
      <c r="EN457" s="1"/>
      <c r="EO457" s="1"/>
      <c r="EP457" s="1"/>
      <c r="EQ457" s="1"/>
      <c r="ER457" s="1"/>
      <c r="ES457" s="1"/>
      <c r="ET457" s="1"/>
      <c r="EU457" s="1"/>
      <c r="EV457" s="1"/>
      <c r="EW457" s="1"/>
      <c r="EX457" s="1"/>
      <c r="EY457" s="1"/>
      <c r="EZ457" s="1"/>
      <c r="FA457" s="1"/>
      <c r="FB457" s="1"/>
      <c r="FC457" s="1"/>
      <c r="FD457" s="1"/>
      <c r="FE457" s="1"/>
      <c r="FF457" s="1"/>
      <c r="FG457" s="1"/>
      <c r="FH457" s="1"/>
      <c r="FI457" s="1"/>
      <c r="FJ457" s="1"/>
      <c r="FK457" s="1"/>
      <c r="FL457" s="1"/>
      <c r="FM457" s="1"/>
      <c r="FN457" s="1"/>
      <c r="FO457" s="1"/>
      <c r="FP457" s="1"/>
      <c r="FQ457" s="1"/>
      <c r="FR457" s="1"/>
      <c r="FS457" s="1"/>
      <c r="FT457" s="1"/>
      <c r="FU457" s="1"/>
      <c r="FV457" s="1"/>
      <c r="FW457" s="1"/>
      <c r="FX457" s="1"/>
      <c r="FY457" s="1"/>
      <c r="FZ457" s="1"/>
      <c r="GA457" s="1"/>
      <c r="GB457" s="1"/>
      <c r="GC457" s="1"/>
      <c r="GD457" s="1"/>
      <c r="GE457" s="1"/>
      <c r="GF457" s="1"/>
      <c r="GG457" s="1"/>
    </row>
    <row r="458" spans="1:189" s="4" customFormat="1">
      <c r="A458" s="1"/>
      <c r="B458" s="1"/>
      <c r="C458" s="1"/>
      <c r="D458" s="1"/>
      <c r="E458" s="1"/>
      <c r="F458" s="1"/>
      <c r="G458" s="1"/>
      <c r="H458" s="1"/>
      <c r="I458" s="69"/>
      <c r="J458" s="69"/>
      <c r="K458" s="69"/>
      <c r="L458" s="69"/>
      <c r="M458" s="69"/>
      <c r="N458" s="69"/>
      <c r="O458" s="69"/>
      <c r="P458" s="69"/>
      <c r="R458" s="1"/>
      <c r="S458" s="1"/>
      <c r="T458" s="5"/>
      <c r="U458" s="5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  <c r="EQ458" s="1"/>
      <c r="ER458" s="1"/>
      <c r="ES458" s="1"/>
      <c r="ET458" s="1"/>
      <c r="EU458" s="1"/>
      <c r="EV458" s="1"/>
      <c r="EW458" s="1"/>
      <c r="EX458" s="1"/>
      <c r="EY458" s="1"/>
      <c r="EZ458" s="1"/>
      <c r="FA458" s="1"/>
      <c r="FB458" s="1"/>
      <c r="FC458" s="1"/>
      <c r="FD458" s="1"/>
      <c r="FE458" s="1"/>
      <c r="FF458" s="1"/>
      <c r="FG458" s="1"/>
      <c r="FH458" s="1"/>
      <c r="FI458" s="1"/>
      <c r="FJ458" s="1"/>
      <c r="FK458" s="1"/>
      <c r="FL458" s="1"/>
      <c r="FM458" s="1"/>
      <c r="FN458" s="1"/>
      <c r="FO458" s="1"/>
      <c r="FP458" s="1"/>
      <c r="FQ458" s="1"/>
      <c r="FR458" s="1"/>
      <c r="FS458" s="1"/>
      <c r="FT458" s="1"/>
      <c r="FU458" s="1"/>
      <c r="FV458" s="1"/>
      <c r="FW458" s="1"/>
      <c r="FX458" s="1"/>
      <c r="FY458" s="1"/>
      <c r="FZ458" s="1"/>
      <c r="GA458" s="1"/>
      <c r="GB458" s="1"/>
      <c r="GC458" s="1"/>
      <c r="GD458" s="1"/>
      <c r="GE458" s="1"/>
      <c r="GF458" s="1"/>
      <c r="GG458" s="1"/>
    </row>
    <row r="459" spans="1:189" s="4" customFormat="1">
      <c r="A459" s="1"/>
      <c r="B459" s="1"/>
      <c r="C459" s="1"/>
      <c r="D459" s="1"/>
      <c r="E459" s="1"/>
      <c r="F459" s="1"/>
      <c r="G459" s="1"/>
      <c r="H459" s="1"/>
      <c r="I459" s="69"/>
      <c r="J459" s="69"/>
      <c r="K459" s="69"/>
      <c r="L459" s="69"/>
      <c r="M459" s="69"/>
      <c r="N459" s="69"/>
      <c r="O459" s="69"/>
      <c r="P459" s="69"/>
      <c r="R459" s="1"/>
      <c r="S459" s="1"/>
      <c r="T459" s="5"/>
      <c r="U459" s="5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  <c r="EI459" s="1"/>
      <c r="EJ459" s="1"/>
      <c r="EK459" s="1"/>
      <c r="EL459" s="1"/>
      <c r="EM459" s="1"/>
      <c r="EN459" s="1"/>
      <c r="EO459" s="1"/>
      <c r="EP459" s="1"/>
      <c r="EQ459" s="1"/>
      <c r="ER459" s="1"/>
      <c r="ES459" s="1"/>
      <c r="ET459" s="1"/>
      <c r="EU459" s="1"/>
      <c r="EV459" s="1"/>
      <c r="EW459" s="1"/>
      <c r="EX459" s="1"/>
      <c r="EY459" s="1"/>
      <c r="EZ459" s="1"/>
      <c r="FA459" s="1"/>
      <c r="FB459" s="1"/>
      <c r="FC459" s="1"/>
      <c r="FD459" s="1"/>
      <c r="FE459" s="1"/>
      <c r="FF459" s="1"/>
      <c r="FG459" s="1"/>
      <c r="FH459" s="1"/>
      <c r="FI459" s="1"/>
      <c r="FJ459" s="1"/>
      <c r="FK459" s="1"/>
      <c r="FL459" s="1"/>
      <c r="FM459" s="1"/>
      <c r="FN459" s="1"/>
      <c r="FO459" s="1"/>
      <c r="FP459" s="1"/>
      <c r="FQ459" s="1"/>
      <c r="FR459" s="1"/>
      <c r="FS459" s="1"/>
      <c r="FT459" s="1"/>
      <c r="FU459" s="1"/>
      <c r="FV459" s="1"/>
      <c r="FW459" s="1"/>
      <c r="FX459" s="1"/>
      <c r="FY459" s="1"/>
      <c r="FZ459" s="1"/>
      <c r="GA459" s="1"/>
      <c r="GB459" s="1"/>
      <c r="GC459" s="1"/>
      <c r="GD459" s="1"/>
      <c r="GE459" s="1"/>
      <c r="GF459" s="1"/>
      <c r="GG459" s="1"/>
    </row>
    <row r="460" spans="1:189" s="4" customFormat="1">
      <c r="A460" s="1"/>
      <c r="B460" s="1"/>
      <c r="C460" s="1"/>
      <c r="D460" s="1"/>
      <c r="E460" s="1"/>
      <c r="F460" s="1"/>
      <c r="G460" s="1"/>
      <c r="H460" s="1"/>
      <c r="I460" s="69"/>
      <c r="J460" s="69"/>
      <c r="K460" s="69"/>
      <c r="L460" s="69"/>
      <c r="M460" s="69"/>
      <c r="N460" s="69"/>
      <c r="O460" s="69"/>
      <c r="P460" s="69"/>
      <c r="R460" s="1"/>
      <c r="S460" s="1"/>
      <c r="T460" s="5"/>
      <c r="U460" s="5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  <c r="EI460" s="1"/>
      <c r="EJ460" s="1"/>
      <c r="EK460" s="1"/>
      <c r="EL460" s="1"/>
      <c r="EM460" s="1"/>
      <c r="EN460" s="1"/>
      <c r="EO460" s="1"/>
      <c r="EP460" s="1"/>
      <c r="EQ460" s="1"/>
      <c r="ER460" s="1"/>
      <c r="ES460" s="1"/>
      <c r="ET460" s="1"/>
      <c r="EU460" s="1"/>
      <c r="EV460" s="1"/>
      <c r="EW460" s="1"/>
      <c r="EX460" s="1"/>
      <c r="EY460" s="1"/>
      <c r="EZ460" s="1"/>
      <c r="FA460" s="1"/>
      <c r="FB460" s="1"/>
      <c r="FC460" s="1"/>
      <c r="FD460" s="1"/>
      <c r="FE460" s="1"/>
      <c r="FF460" s="1"/>
      <c r="FG460" s="1"/>
      <c r="FH460" s="1"/>
      <c r="FI460" s="1"/>
      <c r="FJ460" s="1"/>
      <c r="FK460" s="1"/>
      <c r="FL460" s="1"/>
      <c r="FM460" s="1"/>
      <c r="FN460" s="1"/>
      <c r="FO460" s="1"/>
      <c r="FP460" s="1"/>
      <c r="FQ460" s="1"/>
      <c r="FR460" s="1"/>
      <c r="FS460" s="1"/>
      <c r="FT460" s="1"/>
      <c r="FU460" s="1"/>
      <c r="FV460" s="1"/>
      <c r="FW460" s="1"/>
      <c r="FX460" s="1"/>
      <c r="FY460" s="1"/>
      <c r="FZ460" s="1"/>
      <c r="GA460" s="1"/>
      <c r="GB460" s="1"/>
      <c r="GC460" s="1"/>
      <c r="GD460" s="1"/>
      <c r="GE460" s="1"/>
      <c r="GF460" s="1"/>
      <c r="GG460" s="1"/>
    </row>
    <row r="461" spans="1:189" s="4" customFormat="1">
      <c r="A461" s="1"/>
      <c r="B461" s="1"/>
      <c r="C461" s="1"/>
      <c r="D461" s="1"/>
      <c r="E461" s="1"/>
      <c r="F461" s="1"/>
      <c r="G461" s="1"/>
      <c r="H461" s="1"/>
      <c r="I461" s="69"/>
      <c r="J461" s="69"/>
      <c r="K461" s="69"/>
      <c r="L461" s="69"/>
      <c r="M461" s="69"/>
      <c r="N461" s="69"/>
      <c r="O461" s="69"/>
      <c r="P461" s="69"/>
      <c r="R461" s="1"/>
      <c r="S461" s="1"/>
      <c r="T461" s="5"/>
      <c r="U461" s="5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  <c r="EK461" s="1"/>
      <c r="EL461" s="1"/>
      <c r="EM461" s="1"/>
      <c r="EN461" s="1"/>
      <c r="EO461" s="1"/>
      <c r="EP461" s="1"/>
      <c r="EQ461" s="1"/>
      <c r="ER461" s="1"/>
      <c r="ES461" s="1"/>
      <c r="ET461" s="1"/>
      <c r="EU461" s="1"/>
      <c r="EV461" s="1"/>
      <c r="EW461" s="1"/>
      <c r="EX461" s="1"/>
      <c r="EY461" s="1"/>
      <c r="EZ461" s="1"/>
      <c r="FA461" s="1"/>
      <c r="FB461" s="1"/>
      <c r="FC461" s="1"/>
      <c r="FD461" s="1"/>
      <c r="FE461" s="1"/>
      <c r="FF461" s="1"/>
      <c r="FG461" s="1"/>
      <c r="FH461" s="1"/>
      <c r="FI461" s="1"/>
      <c r="FJ461" s="1"/>
      <c r="FK461" s="1"/>
      <c r="FL461" s="1"/>
      <c r="FM461" s="1"/>
      <c r="FN461" s="1"/>
      <c r="FO461" s="1"/>
      <c r="FP461" s="1"/>
      <c r="FQ461" s="1"/>
      <c r="FR461" s="1"/>
      <c r="FS461" s="1"/>
      <c r="FT461" s="1"/>
      <c r="FU461" s="1"/>
      <c r="FV461" s="1"/>
      <c r="FW461" s="1"/>
      <c r="FX461" s="1"/>
      <c r="FY461" s="1"/>
      <c r="FZ461" s="1"/>
      <c r="GA461" s="1"/>
      <c r="GB461" s="1"/>
      <c r="GC461" s="1"/>
      <c r="GD461" s="1"/>
      <c r="GE461" s="1"/>
      <c r="GF461" s="1"/>
      <c r="GG461" s="1"/>
    </row>
    <row r="462" spans="1:189" s="4" customFormat="1">
      <c r="A462" s="1"/>
      <c r="B462" s="1"/>
      <c r="C462" s="1"/>
      <c r="D462" s="1"/>
      <c r="E462" s="1"/>
      <c r="F462" s="1"/>
      <c r="G462" s="1"/>
      <c r="H462" s="1"/>
      <c r="I462" s="69"/>
      <c r="J462" s="69"/>
      <c r="K462" s="69"/>
      <c r="L462" s="69"/>
      <c r="M462" s="69"/>
      <c r="N462" s="69"/>
      <c r="O462" s="69"/>
      <c r="P462" s="69"/>
      <c r="R462" s="1"/>
      <c r="S462" s="1"/>
      <c r="T462" s="5"/>
      <c r="U462" s="5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  <c r="EI462" s="1"/>
      <c r="EJ462" s="1"/>
      <c r="EK462" s="1"/>
      <c r="EL462" s="1"/>
      <c r="EM462" s="1"/>
      <c r="EN462" s="1"/>
      <c r="EO462" s="1"/>
      <c r="EP462" s="1"/>
      <c r="EQ462" s="1"/>
      <c r="ER462" s="1"/>
      <c r="ES462" s="1"/>
      <c r="ET462" s="1"/>
      <c r="EU462" s="1"/>
      <c r="EV462" s="1"/>
      <c r="EW462" s="1"/>
      <c r="EX462" s="1"/>
      <c r="EY462" s="1"/>
      <c r="EZ462" s="1"/>
      <c r="FA462" s="1"/>
      <c r="FB462" s="1"/>
      <c r="FC462" s="1"/>
      <c r="FD462" s="1"/>
      <c r="FE462" s="1"/>
      <c r="FF462" s="1"/>
      <c r="FG462" s="1"/>
      <c r="FH462" s="1"/>
      <c r="FI462" s="1"/>
      <c r="FJ462" s="1"/>
      <c r="FK462" s="1"/>
      <c r="FL462" s="1"/>
      <c r="FM462" s="1"/>
      <c r="FN462" s="1"/>
      <c r="FO462" s="1"/>
      <c r="FP462" s="1"/>
      <c r="FQ462" s="1"/>
      <c r="FR462" s="1"/>
      <c r="FS462" s="1"/>
      <c r="FT462" s="1"/>
      <c r="FU462" s="1"/>
      <c r="FV462" s="1"/>
      <c r="FW462" s="1"/>
      <c r="FX462" s="1"/>
      <c r="FY462" s="1"/>
      <c r="FZ462" s="1"/>
      <c r="GA462" s="1"/>
      <c r="GB462" s="1"/>
      <c r="GC462" s="1"/>
      <c r="GD462" s="1"/>
      <c r="GE462" s="1"/>
      <c r="GF462" s="1"/>
      <c r="GG462" s="1"/>
    </row>
    <row r="463" spans="1:189" s="4" customFormat="1">
      <c r="A463" s="1"/>
      <c r="B463" s="1"/>
      <c r="C463" s="1"/>
      <c r="D463" s="1"/>
      <c r="E463" s="1"/>
      <c r="F463" s="1"/>
      <c r="G463" s="1"/>
      <c r="H463" s="1"/>
      <c r="I463" s="69"/>
      <c r="J463" s="69"/>
      <c r="K463" s="69"/>
      <c r="L463" s="69"/>
      <c r="M463" s="69"/>
      <c r="N463" s="69"/>
      <c r="O463" s="69"/>
      <c r="P463" s="69"/>
      <c r="R463" s="1"/>
      <c r="S463" s="1"/>
      <c r="T463" s="5"/>
      <c r="U463" s="5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  <c r="EI463" s="1"/>
      <c r="EJ463" s="1"/>
      <c r="EK463" s="1"/>
      <c r="EL463" s="1"/>
      <c r="EM463" s="1"/>
      <c r="EN463" s="1"/>
      <c r="EO463" s="1"/>
      <c r="EP463" s="1"/>
      <c r="EQ463" s="1"/>
      <c r="ER463" s="1"/>
      <c r="ES463" s="1"/>
      <c r="ET463" s="1"/>
      <c r="EU463" s="1"/>
      <c r="EV463" s="1"/>
      <c r="EW463" s="1"/>
      <c r="EX463" s="1"/>
      <c r="EY463" s="1"/>
      <c r="EZ463" s="1"/>
      <c r="FA463" s="1"/>
      <c r="FB463" s="1"/>
      <c r="FC463" s="1"/>
      <c r="FD463" s="1"/>
      <c r="FE463" s="1"/>
      <c r="FF463" s="1"/>
      <c r="FG463" s="1"/>
      <c r="FH463" s="1"/>
      <c r="FI463" s="1"/>
      <c r="FJ463" s="1"/>
      <c r="FK463" s="1"/>
      <c r="FL463" s="1"/>
      <c r="FM463" s="1"/>
      <c r="FN463" s="1"/>
      <c r="FO463" s="1"/>
      <c r="FP463" s="1"/>
      <c r="FQ463" s="1"/>
      <c r="FR463" s="1"/>
      <c r="FS463" s="1"/>
      <c r="FT463" s="1"/>
      <c r="FU463" s="1"/>
      <c r="FV463" s="1"/>
      <c r="FW463" s="1"/>
      <c r="FX463" s="1"/>
      <c r="FY463" s="1"/>
      <c r="FZ463" s="1"/>
      <c r="GA463" s="1"/>
      <c r="GB463" s="1"/>
      <c r="GC463" s="1"/>
      <c r="GD463" s="1"/>
      <c r="GE463" s="1"/>
      <c r="GF463" s="1"/>
      <c r="GG463" s="1"/>
    </row>
    <row r="464" spans="1:189" s="4" customFormat="1">
      <c r="A464" s="1"/>
      <c r="B464" s="1"/>
      <c r="C464" s="1"/>
      <c r="D464" s="1"/>
      <c r="E464" s="1"/>
      <c r="F464" s="1"/>
      <c r="G464" s="1"/>
      <c r="H464" s="1"/>
      <c r="I464" s="69"/>
      <c r="J464" s="69"/>
      <c r="K464" s="69"/>
      <c r="L464" s="69"/>
      <c r="M464" s="69"/>
      <c r="N464" s="69"/>
      <c r="O464" s="69"/>
      <c r="P464" s="69"/>
      <c r="R464" s="1"/>
      <c r="S464" s="1"/>
      <c r="T464" s="5"/>
      <c r="U464" s="5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  <c r="EK464" s="1"/>
      <c r="EL464" s="1"/>
      <c r="EM464" s="1"/>
      <c r="EN464" s="1"/>
      <c r="EO464" s="1"/>
      <c r="EP464" s="1"/>
      <c r="EQ464" s="1"/>
      <c r="ER464" s="1"/>
      <c r="ES464" s="1"/>
      <c r="ET464" s="1"/>
      <c r="EU464" s="1"/>
      <c r="EV464" s="1"/>
      <c r="EW464" s="1"/>
      <c r="EX464" s="1"/>
      <c r="EY464" s="1"/>
      <c r="EZ464" s="1"/>
      <c r="FA464" s="1"/>
      <c r="FB464" s="1"/>
      <c r="FC464" s="1"/>
      <c r="FD464" s="1"/>
      <c r="FE464" s="1"/>
      <c r="FF464" s="1"/>
      <c r="FG464" s="1"/>
      <c r="FH464" s="1"/>
      <c r="FI464" s="1"/>
      <c r="FJ464" s="1"/>
      <c r="FK464" s="1"/>
      <c r="FL464" s="1"/>
      <c r="FM464" s="1"/>
      <c r="FN464" s="1"/>
      <c r="FO464" s="1"/>
      <c r="FP464" s="1"/>
      <c r="FQ464" s="1"/>
      <c r="FR464" s="1"/>
      <c r="FS464" s="1"/>
      <c r="FT464" s="1"/>
      <c r="FU464" s="1"/>
      <c r="FV464" s="1"/>
      <c r="FW464" s="1"/>
      <c r="FX464" s="1"/>
      <c r="FY464" s="1"/>
      <c r="FZ464" s="1"/>
      <c r="GA464" s="1"/>
      <c r="GB464" s="1"/>
      <c r="GC464" s="1"/>
      <c r="GD464" s="1"/>
      <c r="GE464" s="1"/>
      <c r="GF464" s="1"/>
      <c r="GG464" s="1"/>
    </row>
    <row r="465" spans="1:189" s="4" customFormat="1">
      <c r="A465" s="1"/>
      <c r="B465" s="1"/>
      <c r="C465" s="1"/>
      <c r="D465" s="1"/>
      <c r="E465" s="1"/>
      <c r="F465" s="1"/>
      <c r="G465" s="1"/>
      <c r="H465" s="1"/>
      <c r="I465" s="69"/>
      <c r="J465" s="69"/>
      <c r="K465" s="69"/>
      <c r="L465" s="69"/>
      <c r="M465" s="69"/>
      <c r="N465" s="69"/>
      <c r="O465" s="69"/>
      <c r="P465" s="69"/>
      <c r="R465" s="1"/>
      <c r="S465" s="1"/>
      <c r="T465" s="5"/>
      <c r="U465" s="5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  <c r="EI465" s="1"/>
      <c r="EJ465" s="1"/>
      <c r="EK465" s="1"/>
      <c r="EL465" s="1"/>
      <c r="EM465" s="1"/>
      <c r="EN465" s="1"/>
      <c r="EO465" s="1"/>
      <c r="EP465" s="1"/>
      <c r="EQ465" s="1"/>
      <c r="ER465" s="1"/>
      <c r="ES465" s="1"/>
      <c r="ET465" s="1"/>
      <c r="EU465" s="1"/>
      <c r="EV465" s="1"/>
      <c r="EW465" s="1"/>
      <c r="EX465" s="1"/>
      <c r="EY465" s="1"/>
      <c r="EZ465" s="1"/>
      <c r="FA465" s="1"/>
      <c r="FB465" s="1"/>
      <c r="FC465" s="1"/>
      <c r="FD465" s="1"/>
      <c r="FE465" s="1"/>
      <c r="FF465" s="1"/>
      <c r="FG465" s="1"/>
      <c r="FH465" s="1"/>
      <c r="FI465" s="1"/>
      <c r="FJ465" s="1"/>
      <c r="FK465" s="1"/>
      <c r="FL465" s="1"/>
      <c r="FM465" s="1"/>
      <c r="FN465" s="1"/>
      <c r="FO465" s="1"/>
      <c r="FP465" s="1"/>
      <c r="FQ465" s="1"/>
      <c r="FR465" s="1"/>
      <c r="FS465" s="1"/>
      <c r="FT465" s="1"/>
      <c r="FU465" s="1"/>
      <c r="FV465" s="1"/>
      <c r="FW465" s="1"/>
      <c r="FX465" s="1"/>
      <c r="FY465" s="1"/>
      <c r="FZ465" s="1"/>
      <c r="GA465" s="1"/>
      <c r="GB465" s="1"/>
      <c r="GC465" s="1"/>
      <c r="GD465" s="1"/>
      <c r="GE465" s="1"/>
      <c r="GF465" s="1"/>
      <c r="GG465" s="1"/>
    </row>
    <row r="466" spans="1:189" s="4" customFormat="1">
      <c r="A466" s="1"/>
      <c r="B466" s="1"/>
      <c r="C466" s="1"/>
      <c r="D466" s="1"/>
      <c r="E466" s="1"/>
      <c r="F466" s="1"/>
      <c r="G466" s="1"/>
      <c r="H466" s="1"/>
      <c r="I466" s="69"/>
      <c r="J466" s="69"/>
      <c r="K466" s="69"/>
      <c r="L466" s="69"/>
      <c r="M466" s="69"/>
      <c r="N466" s="69"/>
      <c r="O466" s="69"/>
      <c r="P466" s="69"/>
      <c r="R466" s="1"/>
      <c r="S466" s="1"/>
      <c r="T466" s="5"/>
      <c r="U466" s="5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  <c r="EL466" s="1"/>
      <c r="EM466" s="1"/>
      <c r="EN466" s="1"/>
      <c r="EO466" s="1"/>
      <c r="EP466" s="1"/>
      <c r="EQ466" s="1"/>
      <c r="ER466" s="1"/>
      <c r="ES466" s="1"/>
      <c r="ET466" s="1"/>
      <c r="EU466" s="1"/>
      <c r="EV466" s="1"/>
      <c r="EW466" s="1"/>
      <c r="EX466" s="1"/>
      <c r="EY466" s="1"/>
      <c r="EZ466" s="1"/>
      <c r="FA466" s="1"/>
      <c r="FB466" s="1"/>
      <c r="FC466" s="1"/>
      <c r="FD466" s="1"/>
      <c r="FE466" s="1"/>
      <c r="FF466" s="1"/>
      <c r="FG466" s="1"/>
      <c r="FH466" s="1"/>
      <c r="FI466" s="1"/>
      <c r="FJ466" s="1"/>
      <c r="FK466" s="1"/>
      <c r="FL466" s="1"/>
      <c r="FM466" s="1"/>
      <c r="FN466" s="1"/>
      <c r="FO466" s="1"/>
      <c r="FP466" s="1"/>
      <c r="FQ466" s="1"/>
      <c r="FR466" s="1"/>
      <c r="FS466" s="1"/>
      <c r="FT466" s="1"/>
      <c r="FU466" s="1"/>
      <c r="FV466" s="1"/>
      <c r="FW466" s="1"/>
      <c r="FX466" s="1"/>
      <c r="FY466" s="1"/>
      <c r="FZ466" s="1"/>
      <c r="GA466" s="1"/>
      <c r="GB466" s="1"/>
      <c r="GC466" s="1"/>
      <c r="GD466" s="1"/>
      <c r="GE466" s="1"/>
      <c r="GF466" s="1"/>
      <c r="GG466" s="1"/>
    </row>
    <row r="467" spans="1:189" s="4" customFormat="1">
      <c r="A467" s="1"/>
      <c r="B467" s="1"/>
      <c r="C467" s="1"/>
      <c r="D467" s="1"/>
      <c r="E467" s="1"/>
      <c r="F467" s="1"/>
      <c r="G467" s="1"/>
      <c r="H467" s="1"/>
      <c r="I467" s="69"/>
      <c r="J467" s="69"/>
      <c r="K467" s="69"/>
      <c r="L467" s="69"/>
      <c r="M467" s="69"/>
      <c r="N467" s="69"/>
      <c r="O467" s="69"/>
      <c r="P467" s="69"/>
      <c r="R467" s="1"/>
      <c r="S467" s="1"/>
      <c r="T467" s="5"/>
      <c r="U467" s="5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  <c r="EI467" s="1"/>
      <c r="EJ467" s="1"/>
      <c r="EK467" s="1"/>
      <c r="EL467" s="1"/>
      <c r="EM467" s="1"/>
      <c r="EN467" s="1"/>
      <c r="EO467" s="1"/>
      <c r="EP467" s="1"/>
      <c r="EQ467" s="1"/>
      <c r="ER467" s="1"/>
      <c r="ES467" s="1"/>
      <c r="ET467" s="1"/>
      <c r="EU467" s="1"/>
      <c r="EV467" s="1"/>
      <c r="EW467" s="1"/>
      <c r="EX467" s="1"/>
      <c r="EY467" s="1"/>
      <c r="EZ467" s="1"/>
      <c r="FA467" s="1"/>
      <c r="FB467" s="1"/>
      <c r="FC467" s="1"/>
      <c r="FD467" s="1"/>
      <c r="FE467" s="1"/>
      <c r="FF467" s="1"/>
      <c r="FG467" s="1"/>
      <c r="FH467" s="1"/>
      <c r="FI467" s="1"/>
      <c r="FJ467" s="1"/>
      <c r="FK467" s="1"/>
      <c r="FL467" s="1"/>
      <c r="FM467" s="1"/>
      <c r="FN467" s="1"/>
      <c r="FO467" s="1"/>
      <c r="FP467" s="1"/>
      <c r="FQ467" s="1"/>
      <c r="FR467" s="1"/>
      <c r="FS467" s="1"/>
      <c r="FT467" s="1"/>
      <c r="FU467" s="1"/>
      <c r="FV467" s="1"/>
      <c r="FW467" s="1"/>
      <c r="FX467" s="1"/>
      <c r="FY467" s="1"/>
      <c r="FZ467" s="1"/>
      <c r="GA467" s="1"/>
      <c r="GB467" s="1"/>
      <c r="GC467" s="1"/>
      <c r="GD467" s="1"/>
      <c r="GE467" s="1"/>
      <c r="GF467" s="1"/>
      <c r="GG467" s="1"/>
    </row>
    <row r="468" spans="1:189" s="4" customFormat="1">
      <c r="A468" s="1"/>
      <c r="B468" s="1"/>
      <c r="C468" s="1"/>
      <c r="D468" s="1"/>
      <c r="E468" s="1"/>
      <c r="F468" s="1"/>
      <c r="G468" s="1"/>
      <c r="H468" s="1"/>
      <c r="I468" s="69"/>
      <c r="J468" s="69"/>
      <c r="K468" s="69"/>
      <c r="L468" s="69"/>
      <c r="M468" s="69"/>
      <c r="N468" s="69"/>
      <c r="O468" s="69"/>
      <c r="P468" s="69"/>
      <c r="R468" s="1"/>
      <c r="S468" s="1"/>
      <c r="T468" s="5"/>
      <c r="U468" s="5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  <c r="EI468" s="1"/>
      <c r="EJ468" s="1"/>
      <c r="EK468" s="1"/>
      <c r="EL468" s="1"/>
      <c r="EM468" s="1"/>
      <c r="EN468" s="1"/>
      <c r="EO468" s="1"/>
      <c r="EP468" s="1"/>
      <c r="EQ468" s="1"/>
      <c r="ER468" s="1"/>
      <c r="ES468" s="1"/>
      <c r="ET468" s="1"/>
      <c r="EU468" s="1"/>
      <c r="EV468" s="1"/>
      <c r="EW468" s="1"/>
      <c r="EX468" s="1"/>
      <c r="EY468" s="1"/>
      <c r="EZ468" s="1"/>
      <c r="FA468" s="1"/>
      <c r="FB468" s="1"/>
      <c r="FC468" s="1"/>
      <c r="FD468" s="1"/>
      <c r="FE468" s="1"/>
      <c r="FF468" s="1"/>
      <c r="FG468" s="1"/>
      <c r="FH468" s="1"/>
      <c r="FI468" s="1"/>
      <c r="FJ468" s="1"/>
      <c r="FK468" s="1"/>
      <c r="FL468" s="1"/>
      <c r="FM468" s="1"/>
      <c r="FN468" s="1"/>
      <c r="FO468" s="1"/>
      <c r="FP468" s="1"/>
      <c r="FQ468" s="1"/>
      <c r="FR468" s="1"/>
      <c r="FS468" s="1"/>
      <c r="FT468" s="1"/>
      <c r="FU468" s="1"/>
      <c r="FV468" s="1"/>
      <c r="FW468" s="1"/>
      <c r="FX468" s="1"/>
      <c r="FY468" s="1"/>
      <c r="FZ468" s="1"/>
      <c r="GA468" s="1"/>
      <c r="GB468" s="1"/>
      <c r="GC468" s="1"/>
      <c r="GD468" s="1"/>
      <c r="GE468" s="1"/>
      <c r="GF468" s="1"/>
      <c r="GG468" s="1"/>
    </row>
    <row r="469" spans="1:189" s="4" customFormat="1">
      <c r="A469" s="1"/>
      <c r="B469" s="1"/>
      <c r="C469" s="1"/>
      <c r="D469" s="1"/>
      <c r="E469" s="1"/>
      <c r="F469" s="1"/>
      <c r="G469" s="1"/>
      <c r="H469" s="1"/>
      <c r="I469" s="69"/>
      <c r="J469" s="69"/>
      <c r="K469" s="69"/>
      <c r="L469" s="69"/>
      <c r="M469" s="69"/>
      <c r="N469" s="69"/>
      <c r="O469" s="69"/>
      <c r="P469" s="69"/>
      <c r="R469" s="1"/>
      <c r="S469" s="1"/>
      <c r="T469" s="5"/>
      <c r="U469" s="5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  <c r="EI469" s="1"/>
      <c r="EJ469" s="1"/>
      <c r="EK469" s="1"/>
      <c r="EL469" s="1"/>
      <c r="EM469" s="1"/>
      <c r="EN469" s="1"/>
      <c r="EO469" s="1"/>
      <c r="EP469" s="1"/>
      <c r="EQ469" s="1"/>
      <c r="ER469" s="1"/>
      <c r="ES469" s="1"/>
      <c r="ET469" s="1"/>
      <c r="EU469" s="1"/>
      <c r="EV469" s="1"/>
      <c r="EW469" s="1"/>
      <c r="EX469" s="1"/>
      <c r="EY469" s="1"/>
      <c r="EZ469" s="1"/>
      <c r="FA469" s="1"/>
      <c r="FB469" s="1"/>
      <c r="FC469" s="1"/>
      <c r="FD469" s="1"/>
      <c r="FE469" s="1"/>
      <c r="FF469" s="1"/>
      <c r="FG469" s="1"/>
      <c r="FH469" s="1"/>
      <c r="FI469" s="1"/>
      <c r="FJ469" s="1"/>
      <c r="FK469" s="1"/>
      <c r="FL469" s="1"/>
      <c r="FM469" s="1"/>
      <c r="FN469" s="1"/>
      <c r="FO469" s="1"/>
      <c r="FP469" s="1"/>
      <c r="FQ469" s="1"/>
      <c r="FR469" s="1"/>
      <c r="FS469" s="1"/>
      <c r="FT469" s="1"/>
      <c r="FU469" s="1"/>
      <c r="FV469" s="1"/>
      <c r="FW469" s="1"/>
      <c r="FX469" s="1"/>
      <c r="FY469" s="1"/>
      <c r="FZ469" s="1"/>
      <c r="GA469" s="1"/>
      <c r="GB469" s="1"/>
      <c r="GC469" s="1"/>
      <c r="GD469" s="1"/>
      <c r="GE469" s="1"/>
      <c r="GF469" s="1"/>
      <c r="GG469" s="1"/>
    </row>
    <row r="470" spans="1:189" s="4" customFormat="1">
      <c r="A470" s="1"/>
      <c r="B470" s="1"/>
      <c r="C470" s="1"/>
      <c r="D470" s="1"/>
      <c r="E470" s="1"/>
      <c r="F470" s="1"/>
      <c r="G470" s="1"/>
      <c r="H470" s="1"/>
      <c r="I470" s="69"/>
      <c r="J470" s="69"/>
      <c r="K470" s="69"/>
      <c r="L470" s="69"/>
      <c r="M470" s="69"/>
      <c r="N470" s="69"/>
      <c r="O470" s="69"/>
      <c r="P470" s="69"/>
      <c r="R470" s="1"/>
      <c r="S470" s="1"/>
      <c r="T470" s="5"/>
      <c r="U470" s="5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1"/>
      <c r="EG470" s="1"/>
      <c r="EH470" s="1"/>
      <c r="EI470" s="1"/>
      <c r="EJ470" s="1"/>
      <c r="EK470" s="1"/>
      <c r="EL470" s="1"/>
      <c r="EM470" s="1"/>
      <c r="EN470" s="1"/>
      <c r="EO470" s="1"/>
      <c r="EP470" s="1"/>
      <c r="EQ470" s="1"/>
      <c r="ER470" s="1"/>
      <c r="ES470" s="1"/>
      <c r="ET470" s="1"/>
      <c r="EU470" s="1"/>
      <c r="EV470" s="1"/>
      <c r="EW470" s="1"/>
      <c r="EX470" s="1"/>
      <c r="EY470" s="1"/>
      <c r="EZ470" s="1"/>
      <c r="FA470" s="1"/>
      <c r="FB470" s="1"/>
      <c r="FC470" s="1"/>
      <c r="FD470" s="1"/>
      <c r="FE470" s="1"/>
      <c r="FF470" s="1"/>
      <c r="FG470" s="1"/>
      <c r="FH470" s="1"/>
      <c r="FI470" s="1"/>
      <c r="FJ470" s="1"/>
      <c r="FK470" s="1"/>
      <c r="FL470" s="1"/>
      <c r="FM470" s="1"/>
      <c r="FN470" s="1"/>
      <c r="FO470" s="1"/>
      <c r="FP470" s="1"/>
      <c r="FQ470" s="1"/>
      <c r="FR470" s="1"/>
      <c r="FS470" s="1"/>
      <c r="FT470" s="1"/>
      <c r="FU470" s="1"/>
      <c r="FV470" s="1"/>
      <c r="FW470" s="1"/>
      <c r="FX470" s="1"/>
      <c r="FY470" s="1"/>
      <c r="FZ470" s="1"/>
      <c r="GA470" s="1"/>
      <c r="GB470" s="1"/>
      <c r="GC470" s="1"/>
      <c r="GD470" s="1"/>
      <c r="GE470" s="1"/>
      <c r="GF470" s="1"/>
      <c r="GG470" s="1"/>
    </row>
    <row r="471" spans="1:189" s="4" customFormat="1">
      <c r="A471" s="1"/>
      <c r="B471" s="1"/>
      <c r="C471" s="1"/>
      <c r="D471" s="1"/>
      <c r="E471" s="1"/>
      <c r="F471" s="1"/>
      <c r="G471" s="1"/>
      <c r="H471" s="1"/>
      <c r="I471" s="69"/>
      <c r="J471" s="69"/>
      <c r="K471" s="69"/>
      <c r="L471" s="69"/>
      <c r="M471" s="69"/>
      <c r="N471" s="69"/>
      <c r="O471" s="69"/>
      <c r="P471" s="69"/>
      <c r="R471" s="1"/>
      <c r="S471" s="1"/>
      <c r="T471" s="5"/>
      <c r="U471" s="5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  <c r="EK471" s="1"/>
      <c r="EL471" s="1"/>
      <c r="EM471" s="1"/>
      <c r="EN471" s="1"/>
      <c r="EO471" s="1"/>
      <c r="EP471" s="1"/>
      <c r="EQ471" s="1"/>
      <c r="ER471" s="1"/>
      <c r="ES471" s="1"/>
      <c r="ET471" s="1"/>
      <c r="EU471" s="1"/>
      <c r="EV471" s="1"/>
      <c r="EW471" s="1"/>
      <c r="EX471" s="1"/>
      <c r="EY471" s="1"/>
      <c r="EZ471" s="1"/>
      <c r="FA471" s="1"/>
      <c r="FB471" s="1"/>
      <c r="FC471" s="1"/>
      <c r="FD471" s="1"/>
      <c r="FE471" s="1"/>
      <c r="FF471" s="1"/>
      <c r="FG471" s="1"/>
      <c r="FH471" s="1"/>
      <c r="FI471" s="1"/>
      <c r="FJ471" s="1"/>
      <c r="FK471" s="1"/>
      <c r="FL471" s="1"/>
      <c r="FM471" s="1"/>
      <c r="FN471" s="1"/>
      <c r="FO471" s="1"/>
      <c r="FP471" s="1"/>
      <c r="FQ471" s="1"/>
      <c r="FR471" s="1"/>
      <c r="FS471" s="1"/>
      <c r="FT471" s="1"/>
      <c r="FU471" s="1"/>
      <c r="FV471" s="1"/>
      <c r="FW471" s="1"/>
      <c r="FX471" s="1"/>
      <c r="FY471" s="1"/>
      <c r="FZ471" s="1"/>
      <c r="GA471" s="1"/>
      <c r="GB471" s="1"/>
      <c r="GC471" s="1"/>
      <c r="GD471" s="1"/>
      <c r="GE471" s="1"/>
      <c r="GF471" s="1"/>
      <c r="GG471" s="1"/>
    </row>
    <row r="472" spans="1:189" s="4" customFormat="1">
      <c r="A472" s="1"/>
      <c r="B472" s="1"/>
      <c r="C472" s="1"/>
      <c r="D472" s="1"/>
      <c r="E472" s="1"/>
      <c r="F472" s="1"/>
      <c r="G472" s="1"/>
      <c r="H472" s="1"/>
      <c r="I472" s="69"/>
      <c r="J472" s="69"/>
      <c r="K472" s="69"/>
      <c r="L472" s="69"/>
      <c r="M472" s="69"/>
      <c r="N472" s="69"/>
      <c r="O472" s="69"/>
      <c r="P472" s="69"/>
      <c r="R472" s="1"/>
      <c r="S472" s="1"/>
      <c r="T472" s="5"/>
      <c r="U472" s="5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  <c r="EK472" s="1"/>
      <c r="EL472" s="1"/>
      <c r="EM472" s="1"/>
      <c r="EN472" s="1"/>
      <c r="EO472" s="1"/>
      <c r="EP472" s="1"/>
      <c r="EQ472" s="1"/>
      <c r="ER472" s="1"/>
      <c r="ES472" s="1"/>
      <c r="ET472" s="1"/>
      <c r="EU472" s="1"/>
      <c r="EV472" s="1"/>
      <c r="EW472" s="1"/>
      <c r="EX472" s="1"/>
      <c r="EY472" s="1"/>
      <c r="EZ472" s="1"/>
      <c r="FA472" s="1"/>
      <c r="FB472" s="1"/>
      <c r="FC472" s="1"/>
      <c r="FD472" s="1"/>
      <c r="FE472" s="1"/>
      <c r="FF472" s="1"/>
      <c r="FG472" s="1"/>
      <c r="FH472" s="1"/>
      <c r="FI472" s="1"/>
      <c r="FJ472" s="1"/>
      <c r="FK472" s="1"/>
      <c r="FL472" s="1"/>
      <c r="FM472" s="1"/>
      <c r="FN472" s="1"/>
      <c r="FO472" s="1"/>
      <c r="FP472" s="1"/>
      <c r="FQ472" s="1"/>
      <c r="FR472" s="1"/>
      <c r="FS472" s="1"/>
      <c r="FT472" s="1"/>
      <c r="FU472" s="1"/>
      <c r="FV472" s="1"/>
      <c r="FW472" s="1"/>
      <c r="FX472" s="1"/>
      <c r="FY472" s="1"/>
      <c r="FZ472" s="1"/>
      <c r="GA472" s="1"/>
      <c r="GB472" s="1"/>
      <c r="GC472" s="1"/>
      <c r="GD472" s="1"/>
      <c r="GE472" s="1"/>
      <c r="GF472" s="1"/>
      <c r="GG472" s="1"/>
    </row>
    <row r="473" spans="1:189" s="4" customFormat="1">
      <c r="A473" s="1"/>
      <c r="B473" s="1"/>
      <c r="C473" s="1"/>
      <c r="D473" s="1"/>
      <c r="E473" s="1"/>
      <c r="F473" s="1"/>
      <c r="G473" s="1"/>
      <c r="H473" s="1"/>
      <c r="I473" s="69"/>
      <c r="J473" s="69"/>
      <c r="K473" s="69"/>
      <c r="L473" s="69"/>
      <c r="M473" s="69"/>
      <c r="N473" s="69"/>
      <c r="O473" s="69"/>
      <c r="P473" s="69"/>
      <c r="R473" s="1"/>
      <c r="S473" s="1"/>
      <c r="T473" s="5"/>
      <c r="U473" s="5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  <c r="EI473" s="1"/>
      <c r="EJ473" s="1"/>
      <c r="EK473" s="1"/>
      <c r="EL473" s="1"/>
      <c r="EM473" s="1"/>
      <c r="EN473" s="1"/>
      <c r="EO473" s="1"/>
      <c r="EP473" s="1"/>
      <c r="EQ473" s="1"/>
      <c r="ER473" s="1"/>
      <c r="ES473" s="1"/>
      <c r="ET473" s="1"/>
      <c r="EU473" s="1"/>
      <c r="EV473" s="1"/>
      <c r="EW473" s="1"/>
      <c r="EX473" s="1"/>
      <c r="EY473" s="1"/>
      <c r="EZ473" s="1"/>
      <c r="FA473" s="1"/>
      <c r="FB473" s="1"/>
      <c r="FC473" s="1"/>
      <c r="FD473" s="1"/>
      <c r="FE473" s="1"/>
      <c r="FF473" s="1"/>
      <c r="FG473" s="1"/>
      <c r="FH473" s="1"/>
      <c r="FI473" s="1"/>
      <c r="FJ473" s="1"/>
      <c r="FK473" s="1"/>
      <c r="FL473" s="1"/>
      <c r="FM473" s="1"/>
      <c r="FN473" s="1"/>
      <c r="FO473" s="1"/>
      <c r="FP473" s="1"/>
      <c r="FQ473" s="1"/>
      <c r="FR473" s="1"/>
      <c r="FS473" s="1"/>
      <c r="FT473" s="1"/>
      <c r="FU473" s="1"/>
      <c r="FV473" s="1"/>
      <c r="FW473" s="1"/>
      <c r="FX473" s="1"/>
      <c r="FY473" s="1"/>
      <c r="FZ473" s="1"/>
      <c r="GA473" s="1"/>
      <c r="GB473" s="1"/>
      <c r="GC473" s="1"/>
      <c r="GD473" s="1"/>
      <c r="GE473" s="1"/>
      <c r="GF473" s="1"/>
      <c r="GG473" s="1"/>
    </row>
    <row r="474" spans="1:189" s="4" customFormat="1">
      <c r="A474" s="1"/>
      <c r="B474" s="1"/>
      <c r="C474" s="1"/>
      <c r="D474" s="1"/>
      <c r="E474" s="1"/>
      <c r="F474" s="1"/>
      <c r="G474" s="1"/>
      <c r="H474" s="1"/>
      <c r="I474" s="69"/>
      <c r="J474" s="69"/>
      <c r="K474" s="69"/>
      <c r="L474" s="69"/>
      <c r="M474" s="69"/>
      <c r="N474" s="69"/>
      <c r="O474" s="69"/>
      <c r="P474" s="69"/>
      <c r="R474" s="1"/>
      <c r="S474" s="1"/>
      <c r="T474" s="5"/>
      <c r="U474" s="5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  <c r="EL474" s="1"/>
      <c r="EM474" s="1"/>
      <c r="EN474" s="1"/>
      <c r="EO474" s="1"/>
      <c r="EP474" s="1"/>
      <c r="EQ474" s="1"/>
      <c r="ER474" s="1"/>
      <c r="ES474" s="1"/>
      <c r="ET474" s="1"/>
      <c r="EU474" s="1"/>
      <c r="EV474" s="1"/>
      <c r="EW474" s="1"/>
      <c r="EX474" s="1"/>
      <c r="EY474" s="1"/>
      <c r="EZ474" s="1"/>
      <c r="FA474" s="1"/>
      <c r="FB474" s="1"/>
      <c r="FC474" s="1"/>
      <c r="FD474" s="1"/>
      <c r="FE474" s="1"/>
      <c r="FF474" s="1"/>
      <c r="FG474" s="1"/>
      <c r="FH474" s="1"/>
      <c r="FI474" s="1"/>
      <c r="FJ474" s="1"/>
      <c r="FK474" s="1"/>
      <c r="FL474" s="1"/>
      <c r="FM474" s="1"/>
      <c r="FN474" s="1"/>
      <c r="FO474" s="1"/>
      <c r="FP474" s="1"/>
      <c r="FQ474" s="1"/>
      <c r="FR474" s="1"/>
      <c r="FS474" s="1"/>
      <c r="FT474" s="1"/>
      <c r="FU474" s="1"/>
      <c r="FV474" s="1"/>
      <c r="FW474" s="1"/>
      <c r="FX474" s="1"/>
      <c r="FY474" s="1"/>
      <c r="FZ474" s="1"/>
      <c r="GA474" s="1"/>
      <c r="GB474" s="1"/>
      <c r="GC474" s="1"/>
      <c r="GD474" s="1"/>
      <c r="GE474" s="1"/>
      <c r="GF474" s="1"/>
      <c r="GG474" s="1"/>
    </row>
    <row r="475" spans="1:189" s="4" customFormat="1">
      <c r="A475" s="1"/>
      <c r="B475" s="1"/>
      <c r="C475" s="1"/>
      <c r="D475" s="1"/>
      <c r="E475" s="1"/>
      <c r="F475" s="1"/>
      <c r="G475" s="1"/>
      <c r="H475" s="1"/>
      <c r="I475" s="69"/>
      <c r="J475" s="69"/>
      <c r="K475" s="69"/>
      <c r="L475" s="69"/>
      <c r="M475" s="69"/>
      <c r="N475" s="69"/>
      <c r="O475" s="69"/>
      <c r="P475" s="69"/>
      <c r="R475" s="1"/>
      <c r="S475" s="1"/>
      <c r="T475" s="5"/>
      <c r="U475" s="5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  <c r="EI475" s="1"/>
      <c r="EJ475" s="1"/>
      <c r="EK475" s="1"/>
      <c r="EL475" s="1"/>
      <c r="EM475" s="1"/>
      <c r="EN475" s="1"/>
      <c r="EO475" s="1"/>
      <c r="EP475" s="1"/>
      <c r="EQ475" s="1"/>
      <c r="ER475" s="1"/>
      <c r="ES475" s="1"/>
      <c r="ET475" s="1"/>
      <c r="EU475" s="1"/>
      <c r="EV475" s="1"/>
      <c r="EW475" s="1"/>
      <c r="EX475" s="1"/>
      <c r="EY475" s="1"/>
      <c r="EZ475" s="1"/>
      <c r="FA475" s="1"/>
      <c r="FB475" s="1"/>
      <c r="FC475" s="1"/>
      <c r="FD475" s="1"/>
      <c r="FE475" s="1"/>
      <c r="FF475" s="1"/>
      <c r="FG475" s="1"/>
      <c r="FH475" s="1"/>
      <c r="FI475" s="1"/>
      <c r="FJ475" s="1"/>
      <c r="FK475" s="1"/>
      <c r="FL475" s="1"/>
      <c r="FM475" s="1"/>
      <c r="FN475" s="1"/>
      <c r="FO475" s="1"/>
      <c r="FP475" s="1"/>
      <c r="FQ475" s="1"/>
      <c r="FR475" s="1"/>
      <c r="FS475" s="1"/>
      <c r="FT475" s="1"/>
      <c r="FU475" s="1"/>
      <c r="FV475" s="1"/>
      <c r="FW475" s="1"/>
      <c r="FX475" s="1"/>
      <c r="FY475" s="1"/>
      <c r="FZ475" s="1"/>
      <c r="GA475" s="1"/>
      <c r="GB475" s="1"/>
      <c r="GC475" s="1"/>
      <c r="GD475" s="1"/>
      <c r="GE475" s="1"/>
      <c r="GF475" s="1"/>
      <c r="GG475" s="1"/>
    </row>
    <row r="476" spans="1:189" s="4" customFormat="1">
      <c r="A476" s="1"/>
      <c r="B476" s="1"/>
      <c r="C476" s="1"/>
      <c r="D476" s="1"/>
      <c r="E476" s="1"/>
      <c r="F476" s="1"/>
      <c r="G476" s="1"/>
      <c r="H476" s="1"/>
      <c r="I476" s="69"/>
      <c r="J476" s="69"/>
      <c r="K476" s="69"/>
      <c r="L476" s="69"/>
      <c r="M476" s="69"/>
      <c r="N476" s="69"/>
      <c r="O476" s="69"/>
      <c r="P476" s="69"/>
      <c r="R476" s="1"/>
      <c r="S476" s="1"/>
      <c r="T476" s="5"/>
      <c r="U476" s="5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  <c r="EK476" s="1"/>
      <c r="EL476" s="1"/>
      <c r="EM476" s="1"/>
      <c r="EN476" s="1"/>
      <c r="EO476" s="1"/>
      <c r="EP476" s="1"/>
      <c r="EQ476" s="1"/>
      <c r="ER476" s="1"/>
      <c r="ES476" s="1"/>
      <c r="ET476" s="1"/>
      <c r="EU476" s="1"/>
      <c r="EV476" s="1"/>
      <c r="EW476" s="1"/>
      <c r="EX476" s="1"/>
      <c r="EY476" s="1"/>
      <c r="EZ476" s="1"/>
      <c r="FA476" s="1"/>
      <c r="FB476" s="1"/>
      <c r="FC476" s="1"/>
      <c r="FD476" s="1"/>
      <c r="FE476" s="1"/>
      <c r="FF476" s="1"/>
      <c r="FG476" s="1"/>
      <c r="FH476" s="1"/>
      <c r="FI476" s="1"/>
      <c r="FJ476" s="1"/>
      <c r="FK476" s="1"/>
      <c r="FL476" s="1"/>
      <c r="FM476" s="1"/>
      <c r="FN476" s="1"/>
      <c r="FO476" s="1"/>
      <c r="FP476" s="1"/>
      <c r="FQ476" s="1"/>
      <c r="FR476" s="1"/>
      <c r="FS476" s="1"/>
      <c r="FT476" s="1"/>
      <c r="FU476" s="1"/>
      <c r="FV476" s="1"/>
      <c r="FW476" s="1"/>
      <c r="FX476" s="1"/>
      <c r="FY476" s="1"/>
      <c r="FZ476" s="1"/>
      <c r="GA476" s="1"/>
      <c r="GB476" s="1"/>
      <c r="GC476" s="1"/>
      <c r="GD476" s="1"/>
      <c r="GE476" s="1"/>
      <c r="GF476" s="1"/>
      <c r="GG476" s="1"/>
    </row>
    <row r="477" spans="1:189" s="4" customFormat="1">
      <c r="A477" s="1"/>
      <c r="B477" s="1"/>
      <c r="C477" s="1"/>
      <c r="D477" s="1"/>
      <c r="E477" s="1"/>
      <c r="F477" s="1"/>
      <c r="G477" s="1"/>
      <c r="H477" s="1"/>
      <c r="I477" s="69"/>
      <c r="J477" s="69"/>
      <c r="K477" s="69"/>
      <c r="L477" s="69"/>
      <c r="M477" s="69"/>
      <c r="N477" s="69"/>
      <c r="O477" s="69"/>
      <c r="P477" s="69"/>
      <c r="R477" s="1"/>
      <c r="S477" s="1"/>
      <c r="T477" s="5"/>
      <c r="U477" s="5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1"/>
      <c r="EG477" s="1"/>
      <c r="EH477" s="1"/>
      <c r="EI477" s="1"/>
      <c r="EJ477" s="1"/>
      <c r="EK477" s="1"/>
      <c r="EL477" s="1"/>
      <c r="EM477" s="1"/>
      <c r="EN477" s="1"/>
      <c r="EO477" s="1"/>
      <c r="EP477" s="1"/>
      <c r="EQ477" s="1"/>
      <c r="ER477" s="1"/>
      <c r="ES477" s="1"/>
      <c r="ET477" s="1"/>
      <c r="EU477" s="1"/>
      <c r="EV477" s="1"/>
      <c r="EW477" s="1"/>
      <c r="EX477" s="1"/>
      <c r="EY477" s="1"/>
      <c r="EZ477" s="1"/>
      <c r="FA477" s="1"/>
      <c r="FB477" s="1"/>
      <c r="FC477" s="1"/>
      <c r="FD477" s="1"/>
      <c r="FE477" s="1"/>
      <c r="FF477" s="1"/>
      <c r="FG477" s="1"/>
      <c r="FH477" s="1"/>
      <c r="FI477" s="1"/>
      <c r="FJ477" s="1"/>
      <c r="FK477" s="1"/>
      <c r="FL477" s="1"/>
      <c r="FM477" s="1"/>
      <c r="FN477" s="1"/>
      <c r="FO477" s="1"/>
      <c r="FP477" s="1"/>
      <c r="FQ477" s="1"/>
      <c r="FR477" s="1"/>
      <c r="FS477" s="1"/>
      <c r="FT477" s="1"/>
      <c r="FU477" s="1"/>
      <c r="FV477" s="1"/>
      <c r="FW477" s="1"/>
      <c r="FX477" s="1"/>
      <c r="FY477" s="1"/>
      <c r="FZ477" s="1"/>
      <c r="GA477" s="1"/>
      <c r="GB477" s="1"/>
      <c r="GC477" s="1"/>
      <c r="GD477" s="1"/>
      <c r="GE477" s="1"/>
      <c r="GF477" s="1"/>
      <c r="GG477" s="1"/>
    </row>
    <row r="478" spans="1:189" s="4" customFormat="1">
      <c r="A478" s="1"/>
      <c r="B478" s="1"/>
      <c r="C478" s="1"/>
      <c r="D478" s="1"/>
      <c r="E478" s="1"/>
      <c r="F478" s="1"/>
      <c r="G478" s="1"/>
      <c r="H478" s="1"/>
      <c r="I478" s="69"/>
      <c r="J478" s="69"/>
      <c r="K478" s="69"/>
      <c r="L478" s="69"/>
      <c r="M478" s="69"/>
      <c r="N478" s="69"/>
      <c r="O478" s="69"/>
      <c r="P478" s="69"/>
      <c r="R478" s="1"/>
      <c r="S478" s="1"/>
      <c r="T478" s="5"/>
      <c r="U478" s="5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1"/>
      <c r="EG478" s="1"/>
      <c r="EH478" s="1"/>
      <c r="EI478" s="1"/>
      <c r="EJ478" s="1"/>
      <c r="EK478" s="1"/>
      <c r="EL478" s="1"/>
      <c r="EM478" s="1"/>
      <c r="EN478" s="1"/>
      <c r="EO478" s="1"/>
      <c r="EP478" s="1"/>
      <c r="EQ478" s="1"/>
      <c r="ER478" s="1"/>
      <c r="ES478" s="1"/>
      <c r="ET478" s="1"/>
      <c r="EU478" s="1"/>
      <c r="EV478" s="1"/>
      <c r="EW478" s="1"/>
      <c r="EX478" s="1"/>
      <c r="EY478" s="1"/>
      <c r="EZ478" s="1"/>
      <c r="FA478" s="1"/>
      <c r="FB478" s="1"/>
      <c r="FC478" s="1"/>
      <c r="FD478" s="1"/>
      <c r="FE478" s="1"/>
      <c r="FF478" s="1"/>
      <c r="FG478" s="1"/>
      <c r="FH478" s="1"/>
      <c r="FI478" s="1"/>
      <c r="FJ478" s="1"/>
      <c r="FK478" s="1"/>
      <c r="FL478" s="1"/>
      <c r="FM478" s="1"/>
      <c r="FN478" s="1"/>
      <c r="FO478" s="1"/>
      <c r="FP478" s="1"/>
      <c r="FQ478" s="1"/>
      <c r="FR478" s="1"/>
      <c r="FS478" s="1"/>
      <c r="FT478" s="1"/>
      <c r="FU478" s="1"/>
      <c r="FV478" s="1"/>
      <c r="FW478" s="1"/>
      <c r="FX478" s="1"/>
      <c r="FY478" s="1"/>
      <c r="FZ478" s="1"/>
      <c r="GA478" s="1"/>
      <c r="GB478" s="1"/>
      <c r="GC478" s="1"/>
      <c r="GD478" s="1"/>
      <c r="GE478" s="1"/>
      <c r="GF478" s="1"/>
      <c r="GG478" s="1"/>
    </row>
    <row r="479" spans="1:189" s="4" customFormat="1">
      <c r="A479" s="1"/>
      <c r="B479" s="1"/>
      <c r="C479" s="1"/>
      <c r="D479" s="1"/>
      <c r="E479" s="1"/>
      <c r="F479" s="1"/>
      <c r="G479" s="1"/>
      <c r="H479" s="1"/>
      <c r="I479" s="69"/>
      <c r="J479" s="69"/>
      <c r="K479" s="69"/>
      <c r="L479" s="69"/>
      <c r="M479" s="69"/>
      <c r="N479" s="69"/>
      <c r="O479" s="69"/>
      <c r="P479" s="69"/>
      <c r="R479" s="1"/>
      <c r="S479" s="1"/>
      <c r="T479" s="5"/>
      <c r="U479" s="5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1"/>
      <c r="EG479" s="1"/>
      <c r="EH479" s="1"/>
      <c r="EI479" s="1"/>
      <c r="EJ479" s="1"/>
      <c r="EK479" s="1"/>
      <c r="EL479" s="1"/>
      <c r="EM479" s="1"/>
      <c r="EN479" s="1"/>
      <c r="EO479" s="1"/>
      <c r="EP479" s="1"/>
      <c r="EQ479" s="1"/>
      <c r="ER479" s="1"/>
      <c r="ES479" s="1"/>
      <c r="ET479" s="1"/>
      <c r="EU479" s="1"/>
      <c r="EV479" s="1"/>
      <c r="EW479" s="1"/>
      <c r="EX479" s="1"/>
      <c r="EY479" s="1"/>
      <c r="EZ479" s="1"/>
      <c r="FA479" s="1"/>
      <c r="FB479" s="1"/>
      <c r="FC479" s="1"/>
      <c r="FD479" s="1"/>
      <c r="FE479" s="1"/>
      <c r="FF479" s="1"/>
      <c r="FG479" s="1"/>
      <c r="FH479" s="1"/>
      <c r="FI479" s="1"/>
      <c r="FJ479" s="1"/>
      <c r="FK479" s="1"/>
      <c r="FL479" s="1"/>
      <c r="FM479" s="1"/>
      <c r="FN479" s="1"/>
      <c r="FO479" s="1"/>
      <c r="FP479" s="1"/>
      <c r="FQ479" s="1"/>
      <c r="FR479" s="1"/>
      <c r="FS479" s="1"/>
      <c r="FT479" s="1"/>
      <c r="FU479" s="1"/>
      <c r="FV479" s="1"/>
      <c r="FW479" s="1"/>
      <c r="FX479" s="1"/>
      <c r="FY479" s="1"/>
      <c r="FZ479" s="1"/>
      <c r="GA479" s="1"/>
      <c r="GB479" s="1"/>
      <c r="GC479" s="1"/>
      <c r="GD479" s="1"/>
      <c r="GE479" s="1"/>
      <c r="GF479" s="1"/>
      <c r="GG479" s="1"/>
    </row>
    <row r="480" spans="1:189" s="4" customFormat="1">
      <c r="A480" s="1"/>
      <c r="B480" s="1"/>
      <c r="C480" s="1"/>
      <c r="D480" s="1"/>
      <c r="E480" s="1"/>
      <c r="F480" s="1"/>
      <c r="G480" s="1"/>
      <c r="H480" s="1"/>
      <c r="I480" s="69"/>
      <c r="J480" s="69"/>
      <c r="K480" s="69"/>
      <c r="L480" s="69"/>
      <c r="M480" s="69"/>
      <c r="N480" s="69"/>
      <c r="O480" s="69"/>
      <c r="P480" s="69"/>
      <c r="R480" s="1"/>
      <c r="S480" s="1"/>
      <c r="T480" s="5"/>
      <c r="U480" s="5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  <c r="EI480" s="1"/>
      <c r="EJ480" s="1"/>
      <c r="EK480" s="1"/>
      <c r="EL480" s="1"/>
      <c r="EM480" s="1"/>
      <c r="EN480" s="1"/>
      <c r="EO480" s="1"/>
      <c r="EP480" s="1"/>
      <c r="EQ480" s="1"/>
      <c r="ER480" s="1"/>
      <c r="ES480" s="1"/>
      <c r="ET480" s="1"/>
      <c r="EU480" s="1"/>
      <c r="EV480" s="1"/>
      <c r="EW480" s="1"/>
      <c r="EX480" s="1"/>
      <c r="EY480" s="1"/>
      <c r="EZ480" s="1"/>
      <c r="FA480" s="1"/>
      <c r="FB480" s="1"/>
      <c r="FC480" s="1"/>
      <c r="FD480" s="1"/>
      <c r="FE480" s="1"/>
      <c r="FF480" s="1"/>
      <c r="FG480" s="1"/>
      <c r="FH480" s="1"/>
      <c r="FI480" s="1"/>
      <c r="FJ480" s="1"/>
      <c r="FK480" s="1"/>
      <c r="FL480" s="1"/>
      <c r="FM480" s="1"/>
      <c r="FN480" s="1"/>
      <c r="FO480" s="1"/>
      <c r="FP480" s="1"/>
      <c r="FQ480" s="1"/>
      <c r="FR480" s="1"/>
      <c r="FS480" s="1"/>
      <c r="FT480" s="1"/>
      <c r="FU480" s="1"/>
      <c r="FV480" s="1"/>
      <c r="FW480" s="1"/>
      <c r="FX480" s="1"/>
      <c r="FY480" s="1"/>
      <c r="FZ480" s="1"/>
      <c r="GA480" s="1"/>
      <c r="GB480" s="1"/>
      <c r="GC480" s="1"/>
      <c r="GD480" s="1"/>
      <c r="GE480" s="1"/>
      <c r="GF480" s="1"/>
      <c r="GG480" s="1"/>
    </row>
    <row r="481" spans="1:189" s="4" customFormat="1">
      <c r="A481" s="1"/>
      <c r="B481" s="1"/>
      <c r="C481" s="1"/>
      <c r="D481" s="1"/>
      <c r="E481" s="1"/>
      <c r="F481" s="1"/>
      <c r="G481" s="1"/>
      <c r="H481" s="1"/>
      <c r="I481" s="69"/>
      <c r="J481" s="69"/>
      <c r="K481" s="69"/>
      <c r="L481" s="69"/>
      <c r="M481" s="69"/>
      <c r="N481" s="69"/>
      <c r="O481" s="69"/>
      <c r="P481" s="69"/>
      <c r="R481" s="1"/>
      <c r="S481" s="1"/>
      <c r="T481" s="5"/>
      <c r="U481" s="5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  <c r="EE481" s="1"/>
      <c r="EF481" s="1"/>
      <c r="EG481" s="1"/>
      <c r="EH481" s="1"/>
      <c r="EI481" s="1"/>
      <c r="EJ481" s="1"/>
      <c r="EK481" s="1"/>
      <c r="EL481" s="1"/>
      <c r="EM481" s="1"/>
      <c r="EN481" s="1"/>
      <c r="EO481" s="1"/>
      <c r="EP481" s="1"/>
      <c r="EQ481" s="1"/>
      <c r="ER481" s="1"/>
      <c r="ES481" s="1"/>
      <c r="ET481" s="1"/>
      <c r="EU481" s="1"/>
      <c r="EV481" s="1"/>
      <c r="EW481" s="1"/>
      <c r="EX481" s="1"/>
      <c r="EY481" s="1"/>
      <c r="EZ481" s="1"/>
      <c r="FA481" s="1"/>
      <c r="FB481" s="1"/>
      <c r="FC481" s="1"/>
      <c r="FD481" s="1"/>
      <c r="FE481" s="1"/>
      <c r="FF481" s="1"/>
      <c r="FG481" s="1"/>
      <c r="FH481" s="1"/>
      <c r="FI481" s="1"/>
      <c r="FJ481" s="1"/>
      <c r="FK481" s="1"/>
      <c r="FL481" s="1"/>
      <c r="FM481" s="1"/>
      <c r="FN481" s="1"/>
      <c r="FO481" s="1"/>
      <c r="FP481" s="1"/>
      <c r="FQ481" s="1"/>
      <c r="FR481" s="1"/>
      <c r="FS481" s="1"/>
      <c r="FT481" s="1"/>
      <c r="FU481" s="1"/>
      <c r="FV481" s="1"/>
      <c r="FW481" s="1"/>
      <c r="FX481" s="1"/>
      <c r="FY481" s="1"/>
      <c r="FZ481" s="1"/>
      <c r="GA481" s="1"/>
      <c r="GB481" s="1"/>
      <c r="GC481" s="1"/>
      <c r="GD481" s="1"/>
      <c r="GE481" s="1"/>
      <c r="GF481" s="1"/>
      <c r="GG481" s="1"/>
    </row>
    <row r="482" spans="1:189" s="4" customFormat="1">
      <c r="A482" s="1"/>
      <c r="B482" s="1"/>
      <c r="C482" s="1"/>
      <c r="D482" s="1"/>
      <c r="E482" s="1"/>
      <c r="F482" s="1"/>
      <c r="G482" s="1"/>
      <c r="H482" s="1"/>
      <c r="I482" s="69"/>
      <c r="J482" s="69"/>
      <c r="K482" s="69"/>
      <c r="L482" s="69"/>
      <c r="M482" s="69"/>
      <c r="N482" s="69"/>
      <c r="O482" s="69"/>
      <c r="P482" s="69"/>
      <c r="R482" s="1"/>
      <c r="S482" s="1"/>
      <c r="T482" s="5"/>
      <c r="U482" s="5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  <c r="EI482" s="1"/>
      <c r="EJ482" s="1"/>
      <c r="EK482" s="1"/>
      <c r="EL482" s="1"/>
      <c r="EM482" s="1"/>
      <c r="EN482" s="1"/>
      <c r="EO482" s="1"/>
      <c r="EP482" s="1"/>
      <c r="EQ482" s="1"/>
      <c r="ER482" s="1"/>
      <c r="ES482" s="1"/>
      <c r="ET482" s="1"/>
      <c r="EU482" s="1"/>
      <c r="EV482" s="1"/>
      <c r="EW482" s="1"/>
      <c r="EX482" s="1"/>
      <c r="EY482" s="1"/>
      <c r="EZ482" s="1"/>
      <c r="FA482" s="1"/>
      <c r="FB482" s="1"/>
      <c r="FC482" s="1"/>
      <c r="FD482" s="1"/>
      <c r="FE482" s="1"/>
      <c r="FF482" s="1"/>
      <c r="FG482" s="1"/>
      <c r="FH482" s="1"/>
      <c r="FI482" s="1"/>
      <c r="FJ482" s="1"/>
      <c r="FK482" s="1"/>
      <c r="FL482" s="1"/>
      <c r="FM482" s="1"/>
      <c r="FN482" s="1"/>
      <c r="FO482" s="1"/>
      <c r="FP482" s="1"/>
      <c r="FQ482" s="1"/>
      <c r="FR482" s="1"/>
      <c r="FS482" s="1"/>
      <c r="FT482" s="1"/>
      <c r="FU482" s="1"/>
      <c r="FV482" s="1"/>
      <c r="FW482" s="1"/>
      <c r="FX482" s="1"/>
      <c r="FY482" s="1"/>
      <c r="FZ482" s="1"/>
      <c r="GA482" s="1"/>
      <c r="GB482" s="1"/>
      <c r="GC482" s="1"/>
      <c r="GD482" s="1"/>
      <c r="GE482" s="1"/>
      <c r="GF482" s="1"/>
      <c r="GG482" s="1"/>
    </row>
    <row r="483" spans="1:189" s="4" customFormat="1">
      <c r="A483" s="1"/>
      <c r="B483" s="1"/>
      <c r="C483" s="1"/>
      <c r="D483" s="1"/>
      <c r="E483" s="1"/>
      <c r="F483" s="1"/>
      <c r="G483" s="1"/>
      <c r="H483" s="1"/>
      <c r="I483" s="69"/>
      <c r="J483" s="69"/>
      <c r="K483" s="69"/>
      <c r="L483" s="69"/>
      <c r="M483" s="69"/>
      <c r="N483" s="69"/>
      <c r="O483" s="69"/>
      <c r="P483" s="69"/>
      <c r="R483" s="1"/>
      <c r="S483" s="1"/>
      <c r="T483" s="5"/>
      <c r="U483" s="5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  <c r="EI483" s="1"/>
      <c r="EJ483" s="1"/>
      <c r="EK483" s="1"/>
      <c r="EL483" s="1"/>
      <c r="EM483" s="1"/>
      <c r="EN483" s="1"/>
      <c r="EO483" s="1"/>
      <c r="EP483" s="1"/>
      <c r="EQ483" s="1"/>
      <c r="ER483" s="1"/>
      <c r="ES483" s="1"/>
      <c r="ET483" s="1"/>
      <c r="EU483" s="1"/>
      <c r="EV483" s="1"/>
      <c r="EW483" s="1"/>
      <c r="EX483" s="1"/>
      <c r="EY483" s="1"/>
      <c r="EZ483" s="1"/>
      <c r="FA483" s="1"/>
      <c r="FB483" s="1"/>
      <c r="FC483" s="1"/>
      <c r="FD483" s="1"/>
      <c r="FE483" s="1"/>
      <c r="FF483" s="1"/>
      <c r="FG483" s="1"/>
      <c r="FH483" s="1"/>
      <c r="FI483" s="1"/>
      <c r="FJ483" s="1"/>
      <c r="FK483" s="1"/>
      <c r="FL483" s="1"/>
      <c r="FM483" s="1"/>
      <c r="FN483" s="1"/>
      <c r="FO483" s="1"/>
      <c r="FP483" s="1"/>
      <c r="FQ483" s="1"/>
      <c r="FR483" s="1"/>
      <c r="FS483" s="1"/>
      <c r="FT483" s="1"/>
      <c r="FU483" s="1"/>
      <c r="FV483" s="1"/>
      <c r="FW483" s="1"/>
      <c r="FX483" s="1"/>
      <c r="FY483" s="1"/>
      <c r="FZ483" s="1"/>
      <c r="GA483" s="1"/>
      <c r="GB483" s="1"/>
      <c r="GC483" s="1"/>
      <c r="GD483" s="1"/>
      <c r="GE483" s="1"/>
      <c r="GF483" s="1"/>
      <c r="GG483" s="1"/>
    </row>
    <row r="484" spans="1:189" s="4" customFormat="1">
      <c r="A484" s="1"/>
      <c r="B484" s="1"/>
      <c r="C484" s="1"/>
      <c r="D484" s="1"/>
      <c r="E484" s="1"/>
      <c r="F484" s="1"/>
      <c r="G484" s="1"/>
      <c r="H484" s="1"/>
      <c r="I484" s="69"/>
      <c r="J484" s="69"/>
      <c r="K484" s="69"/>
      <c r="L484" s="69"/>
      <c r="M484" s="69"/>
      <c r="N484" s="69"/>
      <c r="O484" s="69"/>
      <c r="P484" s="69"/>
      <c r="R484" s="1"/>
      <c r="S484" s="1"/>
      <c r="T484" s="5"/>
      <c r="U484" s="5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  <c r="EH484" s="1"/>
      <c r="EI484" s="1"/>
      <c r="EJ484" s="1"/>
      <c r="EK484" s="1"/>
      <c r="EL484" s="1"/>
      <c r="EM484" s="1"/>
      <c r="EN484" s="1"/>
      <c r="EO484" s="1"/>
      <c r="EP484" s="1"/>
      <c r="EQ484" s="1"/>
      <c r="ER484" s="1"/>
      <c r="ES484" s="1"/>
      <c r="ET484" s="1"/>
      <c r="EU484" s="1"/>
      <c r="EV484" s="1"/>
      <c r="EW484" s="1"/>
      <c r="EX484" s="1"/>
      <c r="EY484" s="1"/>
      <c r="EZ484" s="1"/>
      <c r="FA484" s="1"/>
      <c r="FB484" s="1"/>
      <c r="FC484" s="1"/>
      <c r="FD484" s="1"/>
      <c r="FE484" s="1"/>
      <c r="FF484" s="1"/>
      <c r="FG484" s="1"/>
      <c r="FH484" s="1"/>
      <c r="FI484" s="1"/>
      <c r="FJ484" s="1"/>
      <c r="FK484" s="1"/>
      <c r="FL484" s="1"/>
      <c r="FM484" s="1"/>
      <c r="FN484" s="1"/>
      <c r="FO484" s="1"/>
      <c r="FP484" s="1"/>
      <c r="FQ484" s="1"/>
      <c r="FR484" s="1"/>
      <c r="FS484" s="1"/>
      <c r="FT484" s="1"/>
      <c r="FU484" s="1"/>
      <c r="FV484" s="1"/>
      <c r="FW484" s="1"/>
      <c r="FX484" s="1"/>
      <c r="FY484" s="1"/>
      <c r="FZ484" s="1"/>
      <c r="GA484" s="1"/>
      <c r="GB484" s="1"/>
      <c r="GC484" s="1"/>
      <c r="GD484" s="1"/>
      <c r="GE484" s="1"/>
      <c r="GF484" s="1"/>
      <c r="GG484" s="1"/>
    </row>
    <row r="485" spans="1:189" s="4" customFormat="1">
      <c r="A485" s="1"/>
      <c r="B485" s="1"/>
      <c r="C485" s="1"/>
      <c r="D485" s="1"/>
      <c r="E485" s="1"/>
      <c r="F485" s="1"/>
      <c r="G485" s="1"/>
      <c r="H485" s="1"/>
      <c r="I485" s="69"/>
      <c r="J485" s="69"/>
      <c r="K485" s="69"/>
      <c r="L485" s="69"/>
      <c r="M485" s="69"/>
      <c r="N485" s="69"/>
      <c r="O485" s="69"/>
      <c r="P485" s="69"/>
      <c r="R485" s="1"/>
      <c r="S485" s="1"/>
      <c r="T485" s="5"/>
      <c r="U485" s="5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  <c r="EK485" s="1"/>
      <c r="EL485" s="1"/>
      <c r="EM485" s="1"/>
      <c r="EN485" s="1"/>
      <c r="EO485" s="1"/>
      <c r="EP485" s="1"/>
      <c r="EQ485" s="1"/>
      <c r="ER485" s="1"/>
      <c r="ES485" s="1"/>
      <c r="ET485" s="1"/>
      <c r="EU485" s="1"/>
      <c r="EV485" s="1"/>
      <c r="EW485" s="1"/>
      <c r="EX485" s="1"/>
      <c r="EY485" s="1"/>
      <c r="EZ485" s="1"/>
      <c r="FA485" s="1"/>
      <c r="FB485" s="1"/>
      <c r="FC485" s="1"/>
      <c r="FD485" s="1"/>
      <c r="FE485" s="1"/>
      <c r="FF485" s="1"/>
      <c r="FG485" s="1"/>
      <c r="FH485" s="1"/>
      <c r="FI485" s="1"/>
      <c r="FJ485" s="1"/>
      <c r="FK485" s="1"/>
      <c r="FL485" s="1"/>
      <c r="FM485" s="1"/>
      <c r="FN485" s="1"/>
      <c r="FO485" s="1"/>
      <c r="FP485" s="1"/>
      <c r="FQ485" s="1"/>
      <c r="FR485" s="1"/>
      <c r="FS485" s="1"/>
      <c r="FT485" s="1"/>
      <c r="FU485" s="1"/>
      <c r="FV485" s="1"/>
      <c r="FW485" s="1"/>
      <c r="FX485" s="1"/>
      <c r="FY485" s="1"/>
      <c r="FZ485" s="1"/>
      <c r="GA485" s="1"/>
      <c r="GB485" s="1"/>
      <c r="GC485" s="1"/>
      <c r="GD485" s="1"/>
      <c r="GE485" s="1"/>
      <c r="GF485" s="1"/>
      <c r="GG485" s="1"/>
    </row>
    <row r="486" spans="1:189" s="4" customFormat="1">
      <c r="A486" s="1"/>
      <c r="B486" s="1"/>
      <c r="C486" s="1"/>
      <c r="D486" s="1"/>
      <c r="E486" s="1"/>
      <c r="F486" s="1"/>
      <c r="G486" s="1"/>
      <c r="H486" s="1"/>
      <c r="I486" s="69"/>
      <c r="J486" s="69"/>
      <c r="K486" s="69"/>
      <c r="L486" s="69"/>
      <c r="M486" s="69"/>
      <c r="N486" s="69"/>
      <c r="O486" s="69"/>
      <c r="P486" s="69"/>
      <c r="R486" s="1"/>
      <c r="S486" s="1"/>
      <c r="T486" s="5"/>
      <c r="U486" s="5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  <c r="EA486" s="1"/>
      <c r="EB486" s="1"/>
      <c r="EC486" s="1"/>
      <c r="ED486" s="1"/>
      <c r="EE486" s="1"/>
      <c r="EF486" s="1"/>
      <c r="EG486" s="1"/>
      <c r="EH486" s="1"/>
      <c r="EI486" s="1"/>
      <c r="EJ486" s="1"/>
      <c r="EK486" s="1"/>
      <c r="EL486" s="1"/>
      <c r="EM486" s="1"/>
      <c r="EN486" s="1"/>
      <c r="EO486" s="1"/>
      <c r="EP486" s="1"/>
      <c r="EQ486" s="1"/>
      <c r="ER486" s="1"/>
      <c r="ES486" s="1"/>
      <c r="ET486" s="1"/>
      <c r="EU486" s="1"/>
      <c r="EV486" s="1"/>
      <c r="EW486" s="1"/>
      <c r="EX486" s="1"/>
      <c r="EY486" s="1"/>
      <c r="EZ486" s="1"/>
      <c r="FA486" s="1"/>
      <c r="FB486" s="1"/>
      <c r="FC486" s="1"/>
      <c r="FD486" s="1"/>
      <c r="FE486" s="1"/>
      <c r="FF486" s="1"/>
      <c r="FG486" s="1"/>
      <c r="FH486" s="1"/>
      <c r="FI486" s="1"/>
      <c r="FJ486" s="1"/>
      <c r="FK486" s="1"/>
      <c r="FL486" s="1"/>
      <c r="FM486" s="1"/>
      <c r="FN486" s="1"/>
      <c r="FO486" s="1"/>
      <c r="FP486" s="1"/>
      <c r="FQ486" s="1"/>
      <c r="FR486" s="1"/>
      <c r="FS486" s="1"/>
      <c r="FT486" s="1"/>
      <c r="FU486" s="1"/>
      <c r="FV486" s="1"/>
      <c r="FW486" s="1"/>
      <c r="FX486" s="1"/>
      <c r="FY486" s="1"/>
      <c r="FZ486" s="1"/>
      <c r="GA486" s="1"/>
      <c r="GB486" s="1"/>
      <c r="GC486" s="1"/>
      <c r="GD486" s="1"/>
      <c r="GE486" s="1"/>
      <c r="GF486" s="1"/>
      <c r="GG486" s="1"/>
    </row>
    <row r="487" spans="1:189" s="4" customFormat="1">
      <c r="A487" s="1"/>
      <c r="B487" s="1"/>
      <c r="C487" s="1"/>
      <c r="D487" s="1"/>
      <c r="E487" s="1"/>
      <c r="F487" s="1"/>
      <c r="G487" s="1"/>
      <c r="H487" s="1"/>
      <c r="I487" s="69"/>
      <c r="J487" s="69"/>
      <c r="K487" s="69"/>
      <c r="L487" s="69"/>
      <c r="M487" s="69"/>
      <c r="N487" s="69"/>
      <c r="O487" s="69"/>
      <c r="P487" s="69"/>
      <c r="R487" s="1"/>
      <c r="S487" s="1"/>
      <c r="T487" s="5"/>
      <c r="U487" s="5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  <c r="EP487" s="1"/>
      <c r="EQ487" s="1"/>
      <c r="ER487" s="1"/>
      <c r="ES487" s="1"/>
      <c r="ET487" s="1"/>
      <c r="EU487" s="1"/>
      <c r="EV487" s="1"/>
      <c r="EW487" s="1"/>
      <c r="EX487" s="1"/>
      <c r="EY487" s="1"/>
      <c r="EZ487" s="1"/>
      <c r="FA487" s="1"/>
      <c r="FB487" s="1"/>
      <c r="FC487" s="1"/>
      <c r="FD487" s="1"/>
      <c r="FE487" s="1"/>
      <c r="FF487" s="1"/>
      <c r="FG487" s="1"/>
      <c r="FH487" s="1"/>
      <c r="FI487" s="1"/>
      <c r="FJ487" s="1"/>
      <c r="FK487" s="1"/>
      <c r="FL487" s="1"/>
      <c r="FM487" s="1"/>
      <c r="FN487" s="1"/>
      <c r="FO487" s="1"/>
      <c r="FP487" s="1"/>
      <c r="FQ487" s="1"/>
      <c r="FR487" s="1"/>
      <c r="FS487" s="1"/>
      <c r="FT487" s="1"/>
      <c r="FU487" s="1"/>
      <c r="FV487" s="1"/>
      <c r="FW487" s="1"/>
      <c r="FX487" s="1"/>
      <c r="FY487" s="1"/>
      <c r="FZ487" s="1"/>
      <c r="GA487" s="1"/>
      <c r="GB487" s="1"/>
      <c r="GC487" s="1"/>
      <c r="GD487" s="1"/>
      <c r="GE487" s="1"/>
      <c r="GF487" s="1"/>
      <c r="GG487" s="1"/>
    </row>
    <row r="488" spans="1:189" s="4" customFormat="1">
      <c r="A488" s="1"/>
      <c r="B488" s="1"/>
      <c r="C488" s="1"/>
      <c r="D488" s="1"/>
      <c r="E488" s="1"/>
      <c r="F488" s="1"/>
      <c r="G488" s="1"/>
      <c r="H488" s="1"/>
      <c r="I488" s="69"/>
      <c r="J488" s="69"/>
      <c r="K488" s="69"/>
      <c r="L488" s="69"/>
      <c r="M488" s="69"/>
      <c r="N488" s="69"/>
      <c r="O488" s="69"/>
      <c r="P488" s="69"/>
      <c r="R488" s="1"/>
      <c r="S488" s="1"/>
      <c r="T488" s="5"/>
      <c r="U488" s="5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  <c r="EA488" s="1"/>
      <c r="EB488" s="1"/>
      <c r="EC488" s="1"/>
      <c r="ED488" s="1"/>
      <c r="EE488" s="1"/>
      <c r="EF488" s="1"/>
      <c r="EG488" s="1"/>
      <c r="EH488" s="1"/>
      <c r="EI488" s="1"/>
      <c r="EJ488" s="1"/>
      <c r="EK488" s="1"/>
      <c r="EL488" s="1"/>
      <c r="EM488" s="1"/>
      <c r="EN488" s="1"/>
      <c r="EO488" s="1"/>
      <c r="EP488" s="1"/>
      <c r="EQ488" s="1"/>
      <c r="ER488" s="1"/>
      <c r="ES488" s="1"/>
      <c r="ET488" s="1"/>
      <c r="EU488" s="1"/>
      <c r="EV488" s="1"/>
      <c r="EW488" s="1"/>
      <c r="EX488" s="1"/>
      <c r="EY488" s="1"/>
      <c r="EZ488" s="1"/>
      <c r="FA488" s="1"/>
      <c r="FB488" s="1"/>
      <c r="FC488" s="1"/>
      <c r="FD488" s="1"/>
      <c r="FE488" s="1"/>
      <c r="FF488" s="1"/>
      <c r="FG488" s="1"/>
      <c r="FH488" s="1"/>
      <c r="FI488" s="1"/>
      <c r="FJ488" s="1"/>
      <c r="FK488" s="1"/>
      <c r="FL488" s="1"/>
      <c r="FM488" s="1"/>
      <c r="FN488" s="1"/>
      <c r="FO488" s="1"/>
      <c r="FP488" s="1"/>
      <c r="FQ488" s="1"/>
      <c r="FR488" s="1"/>
      <c r="FS488" s="1"/>
      <c r="FT488" s="1"/>
      <c r="FU488" s="1"/>
      <c r="FV488" s="1"/>
      <c r="FW488" s="1"/>
      <c r="FX488" s="1"/>
      <c r="FY488" s="1"/>
      <c r="FZ488" s="1"/>
      <c r="GA488" s="1"/>
      <c r="GB488" s="1"/>
      <c r="GC488" s="1"/>
      <c r="GD488" s="1"/>
      <c r="GE488" s="1"/>
      <c r="GF488" s="1"/>
      <c r="GG488" s="1"/>
    </row>
    <row r="489" spans="1:189" s="4" customFormat="1">
      <c r="A489" s="1"/>
      <c r="B489" s="1"/>
      <c r="C489" s="1"/>
      <c r="D489" s="1"/>
      <c r="E489" s="1"/>
      <c r="F489" s="1"/>
      <c r="G489" s="1"/>
      <c r="H489" s="1"/>
      <c r="I489" s="69"/>
      <c r="J489" s="69"/>
      <c r="K489" s="69"/>
      <c r="L489" s="69"/>
      <c r="M489" s="69"/>
      <c r="N489" s="69"/>
      <c r="O489" s="69"/>
      <c r="P489" s="69"/>
      <c r="R489" s="1"/>
      <c r="S489" s="1"/>
      <c r="T489" s="5"/>
      <c r="U489" s="5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  <c r="EA489" s="1"/>
      <c r="EB489" s="1"/>
      <c r="EC489" s="1"/>
      <c r="ED489" s="1"/>
      <c r="EE489" s="1"/>
      <c r="EF489" s="1"/>
      <c r="EG489" s="1"/>
      <c r="EH489" s="1"/>
      <c r="EI489" s="1"/>
      <c r="EJ489" s="1"/>
      <c r="EK489" s="1"/>
      <c r="EL489" s="1"/>
      <c r="EM489" s="1"/>
      <c r="EN489" s="1"/>
      <c r="EO489" s="1"/>
      <c r="EP489" s="1"/>
      <c r="EQ489" s="1"/>
      <c r="ER489" s="1"/>
      <c r="ES489" s="1"/>
      <c r="ET489" s="1"/>
      <c r="EU489" s="1"/>
      <c r="EV489" s="1"/>
      <c r="EW489" s="1"/>
      <c r="EX489" s="1"/>
      <c r="EY489" s="1"/>
      <c r="EZ489" s="1"/>
      <c r="FA489" s="1"/>
      <c r="FB489" s="1"/>
      <c r="FC489" s="1"/>
      <c r="FD489" s="1"/>
      <c r="FE489" s="1"/>
      <c r="FF489" s="1"/>
      <c r="FG489" s="1"/>
      <c r="FH489" s="1"/>
      <c r="FI489" s="1"/>
      <c r="FJ489" s="1"/>
      <c r="FK489" s="1"/>
      <c r="FL489" s="1"/>
      <c r="FM489" s="1"/>
      <c r="FN489" s="1"/>
      <c r="FO489" s="1"/>
      <c r="FP489" s="1"/>
      <c r="FQ489" s="1"/>
      <c r="FR489" s="1"/>
      <c r="FS489" s="1"/>
      <c r="FT489" s="1"/>
      <c r="FU489" s="1"/>
      <c r="FV489" s="1"/>
      <c r="FW489" s="1"/>
      <c r="FX489" s="1"/>
      <c r="FY489" s="1"/>
      <c r="FZ489" s="1"/>
      <c r="GA489" s="1"/>
      <c r="GB489" s="1"/>
      <c r="GC489" s="1"/>
      <c r="GD489" s="1"/>
      <c r="GE489" s="1"/>
      <c r="GF489" s="1"/>
      <c r="GG489" s="1"/>
    </row>
    <row r="490" spans="1:189" s="4" customFormat="1">
      <c r="A490" s="1"/>
      <c r="B490" s="1"/>
      <c r="C490" s="1"/>
      <c r="D490" s="1"/>
      <c r="E490" s="1"/>
      <c r="F490" s="1"/>
      <c r="G490" s="1"/>
      <c r="H490" s="1"/>
      <c r="I490" s="69"/>
      <c r="J490" s="69"/>
      <c r="K490" s="69"/>
      <c r="L490" s="69"/>
      <c r="M490" s="69"/>
      <c r="N490" s="69"/>
      <c r="O490" s="69"/>
      <c r="P490" s="69"/>
      <c r="R490" s="1"/>
      <c r="S490" s="1"/>
      <c r="T490" s="5"/>
      <c r="U490" s="5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  <c r="EE490" s="1"/>
      <c r="EF490" s="1"/>
      <c r="EG490" s="1"/>
      <c r="EH490" s="1"/>
      <c r="EI490" s="1"/>
      <c r="EJ490" s="1"/>
      <c r="EK490" s="1"/>
      <c r="EL490" s="1"/>
      <c r="EM490" s="1"/>
      <c r="EN490" s="1"/>
      <c r="EO490" s="1"/>
      <c r="EP490" s="1"/>
      <c r="EQ490" s="1"/>
      <c r="ER490" s="1"/>
      <c r="ES490" s="1"/>
      <c r="ET490" s="1"/>
      <c r="EU490" s="1"/>
      <c r="EV490" s="1"/>
      <c r="EW490" s="1"/>
      <c r="EX490" s="1"/>
      <c r="EY490" s="1"/>
      <c r="EZ490" s="1"/>
      <c r="FA490" s="1"/>
      <c r="FB490" s="1"/>
      <c r="FC490" s="1"/>
      <c r="FD490" s="1"/>
      <c r="FE490" s="1"/>
      <c r="FF490" s="1"/>
      <c r="FG490" s="1"/>
      <c r="FH490" s="1"/>
      <c r="FI490" s="1"/>
      <c r="FJ490" s="1"/>
      <c r="FK490" s="1"/>
      <c r="FL490" s="1"/>
      <c r="FM490" s="1"/>
      <c r="FN490" s="1"/>
      <c r="FO490" s="1"/>
      <c r="FP490" s="1"/>
      <c r="FQ490" s="1"/>
      <c r="FR490" s="1"/>
      <c r="FS490" s="1"/>
      <c r="FT490" s="1"/>
      <c r="FU490" s="1"/>
      <c r="FV490" s="1"/>
      <c r="FW490" s="1"/>
      <c r="FX490" s="1"/>
      <c r="FY490" s="1"/>
      <c r="FZ490" s="1"/>
      <c r="GA490" s="1"/>
      <c r="GB490" s="1"/>
      <c r="GC490" s="1"/>
      <c r="GD490" s="1"/>
      <c r="GE490" s="1"/>
      <c r="GF490" s="1"/>
      <c r="GG490" s="1"/>
    </row>
    <row r="491" spans="1:189" s="4" customFormat="1">
      <c r="A491" s="1"/>
      <c r="B491" s="1"/>
      <c r="C491" s="1"/>
      <c r="D491" s="1"/>
      <c r="E491" s="1"/>
      <c r="F491" s="1"/>
      <c r="G491" s="1"/>
      <c r="H491" s="1"/>
      <c r="I491" s="69"/>
      <c r="J491" s="69"/>
      <c r="K491" s="69"/>
      <c r="L491" s="69"/>
      <c r="M491" s="69"/>
      <c r="N491" s="69"/>
      <c r="O491" s="69"/>
      <c r="P491" s="69"/>
      <c r="R491" s="1"/>
      <c r="S491" s="1"/>
      <c r="T491" s="5"/>
      <c r="U491" s="5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  <c r="EI491" s="1"/>
      <c r="EJ491" s="1"/>
      <c r="EK491" s="1"/>
      <c r="EL491" s="1"/>
      <c r="EM491" s="1"/>
      <c r="EN491" s="1"/>
      <c r="EO491" s="1"/>
      <c r="EP491" s="1"/>
      <c r="EQ491" s="1"/>
      <c r="ER491" s="1"/>
      <c r="ES491" s="1"/>
      <c r="ET491" s="1"/>
      <c r="EU491" s="1"/>
      <c r="EV491" s="1"/>
      <c r="EW491" s="1"/>
      <c r="EX491" s="1"/>
      <c r="EY491" s="1"/>
      <c r="EZ491" s="1"/>
      <c r="FA491" s="1"/>
      <c r="FB491" s="1"/>
      <c r="FC491" s="1"/>
      <c r="FD491" s="1"/>
      <c r="FE491" s="1"/>
      <c r="FF491" s="1"/>
      <c r="FG491" s="1"/>
      <c r="FH491" s="1"/>
      <c r="FI491" s="1"/>
      <c r="FJ491" s="1"/>
      <c r="FK491" s="1"/>
      <c r="FL491" s="1"/>
      <c r="FM491" s="1"/>
      <c r="FN491" s="1"/>
      <c r="FO491" s="1"/>
      <c r="FP491" s="1"/>
      <c r="FQ491" s="1"/>
      <c r="FR491" s="1"/>
      <c r="FS491" s="1"/>
      <c r="FT491" s="1"/>
      <c r="FU491" s="1"/>
      <c r="FV491" s="1"/>
      <c r="FW491" s="1"/>
      <c r="FX491" s="1"/>
      <c r="FY491" s="1"/>
      <c r="FZ491" s="1"/>
      <c r="GA491" s="1"/>
      <c r="GB491" s="1"/>
      <c r="GC491" s="1"/>
      <c r="GD491" s="1"/>
      <c r="GE491" s="1"/>
      <c r="GF491" s="1"/>
      <c r="GG491" s="1"/>
    </row>
    <row r="492" spans="1:189" s="4" customFormat="1">
      <c r="A492" s="1"/>
      <c r="B492" s="1"/>
      <c r="C492" s="1"/>
      <c r="D492" s="1"/>
      <c r="E492" s="1"/>
      <c r="F492" s="1"/>
      <c r="G492" s="1"/>
      <c r="H492" s="1"/>
      <c r="I492" s="69"/>
      <c r="J492" s="69"/>
      <c r="K492" s="69"/>
      <c r="L492" s="69"/>
      <c r="M492" s="69"/>
      <c r="N492" s="69"/>
      <c r="O492" s="69"/>
      <c r="P492" s="69"/>
      <c r="R492" s="1"/>
      <c r="S492" s="1"/>
      <c r="T492" s="5"/>
      <c r="U492" s="5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  <c r="EA492" s="1"/>
      <c r="EB492" s="1"/>
      <c r="EC492" s="1"/>
      <c r="ED492" s="1"/>
      <c r="EE492" s="1"/>
      <c r="EF492" s="1"/>
      <c r="EG492" s="1"/>
      <c r="EH492" s="1"/>
      <c r="EI492" s="1"/>
      <c r="EJ492" s="1"/>
      <c r="EK492" s="1"/>
      <c r="EL492" s="1"/>
      <c r="EM492" s="1"/>
      <c r="EN492" s="1"/>
      <c r="EO492" s="1"/>
      <c r="EP492" s="1"/>
      <c r="EQ492" s="1"/>
      <c r="ER492" s="1"/>
      <c r="ES492" s="1"/>
      <c r="ET492" s="1"/>
      <c r="EU492" s="1"/>
      <c r="EV492" s="1"/>
      <c r="EW492" s="1"/>
      <c r="EX492" s="1"/>
      <c r="EY492" s="1"/>
      <c r="EZ492" s="1"/>
      <c r="FA492" s="1"/>
      <c r="FB492" s="1"/>
      <c r="FC492" s="1"/>
      <c r="FD492" s="1"/>
      <c r="FE492" s="1"/>
      <c r="FF492" s="1"/>
      <c r="FG492" s="1"/>
      <c r="FH492" s="1"/>
      <c r="FI492" s="1"/>
      <c r="FJ492" s="1"/>
      <c r="FK492" s="1"/>
      <c r="FL492" s="1"/>
      <c r="FM492" s="1"/>
      <c r="FN492" s="1"/>
      <c r="FO492" s="1"/>
      <c r="FP492" s="1"/>
      <c r="FQ492" s="1"/>
      <c r="FR492" s="1"/>
      <c r="FS492" s="1"/>
      <c r="FT492" s="1"/>
      <c r="FU492" s="1"/>
      <c r="FV492" s="1"/>
      <c r="FW492" s="1"/>
      <c r="FX492" s="1"/>
      <c r="FY492" s="1"/>
      <c r="FZ492" s="1"/>
      <c r="GA492" s="1"/>
      <c r="GB492" s="1"/>
      <c r="GC492" s="1"/>
      <c r="GD492" s="1"/>
      <c r="GE492" s="1"/>
      <c r="GF492" s="1"/>
      <c r="GG492" s="1"/>
    </row>
    <row r="493" spans="1:189" s="4" customFormat="1">
      <c r="A493" s="1"/>
      <c r="B493" s="1"/>
      <c r="C493" s="1"/>
      <c r="D493" s="1"/>
      <c r="E493" s="1"/>
      <c r="F493" s="1"/>
      <c r="G493" s="1"/>
      <c r="H493" s="1"/>
      <c r="I493" s="69"/>
      <c r="J493" s="69"/>
      <c r="K493" s="69"/>
      <c r="L493" s="69"/>
      <c r="M493" s="69"/>
      <c r="N493" s="69"/>
      <c r="O493" s="69"/>
      <c r="P493" s="69"/>
      <c r="R493" s="1"/>
      <c r="S493" s="1"/>
      <c r="T493" s="5"/>
      <c r="U493" s="5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  <c r="EA493" s="1"/>
      <c r="EB493" s="1"/>
      <c r="EC493" s="1"/>
      <c r="ED493" s="1"/>
      <c r="EE493" s="1"/>
      <c r="EF493" s="1"/>
      <c r="EG493" s="1"/>
      <c r="EH493" s="1"/>
      <c r="EI493" s="1"/>
      <c r="EJ493" s="1"/>
      <c r="EK493" s="1"/>
      <c r="EL493" s="1"/>
      <c r="EM493" s="1"/>
      <c r="EN493" s="1"/>
      <c r="EO493" s="1"/>
      <c r="EP493" s="1"/>
      <c r="EQ493" s="1"/>
      <c r="ER493" s="1"/>
      <c r="ES493" s="1"/>
      <c r="ET493" s="1"/>
      <c r="EU493" s="1"/>
      <c r="EV493" s="1"/>
      <c r="EW493" s="1"/>
      <c r="EX493" s="1"/>
      <c r="EY493" s="1"/>
      <c r="EZ493" s="1"/>
      <c r="FA493" s="1"/>
      <c r="FB493" s="1"/>
      <c r="FC493" s="1"/>
      <c r="FD493" s="1"/>
      <c r="FE493" s="1"/>
      <c r="FF493" s="1"/>
      <c r="FG493" s="1"/>
      <c r="FH493" s="1"/>
      <c r="FI493" s="1"/>
      <c r="FJ493" s="1"/>
      <c r="FK493" s="1"/>
      <c r="FL493" s="1"/>
      <c r="FM493" s="1"/>
      <c r="FN493" s="1"/>
      <c r="FO493" s="1"/>
      <c r="FP493" s="1"/>
      <c r="FQ493" s="1"/>
      <c r="FR493" s="1"/>
      <c r="FS493" s="1"/>
      <c r="FT493" s="1"/>
      <c r="FU493" s="1"/>
      <c r="FV493" s="1"/>
      <c r="FW493" s="1"/>
      <c r="FX493" s="1"/>
      <c r="FY493" s="1"/>
      <c r="FZ493" s="1"/>
      <c r="GA493" s="1"/>
      <c r="GB493" s="1"/>
      <c r="GC493" s="1"/>
      <c r="GD493" s="1"/>
      <c r="GE493" s="1"/>
      <c r="GF493" s="1"/>
      <c r="GG493" s="1"/>
    </row>
    <row r="494" spans="1:189" s="4" customFormat="1">
      <c r="A494" s="1"/>
      <c r="B494" s="1"/>
      <c r="C494" s="1"/>
      <c r="D494" s="1"/>
      <c r="E494" s="1"/>
      <c r="F494" s="1"/>
      <c r="G494" s="1"/>
      <c r="H494" s="1"/>
      <c r="I494" s="69"/>
      <c r="J494" s="69"/>
      <c r="K494" s="69"/>
      <c r="L494" s="69"/>
      <c r="M494" s="69"/>
      <c r="N494" s="69"/>
      <c r="O494" s="69"/>
      <c r="P494" s="69"/>
      <c r="R494" s="1"/>
      <c r="S494" s="1"/>
      <c r="T494" s="5"/>
      <c r="U494" s="5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  <c r="EI494" s="1"/>
      <c r="EJ494" s="1"/>
      <c r="EK494" s="1"/>
      <c r="EL494" s="1"/>
      <c r="EM494" s="1"/>
      <c r="EN494" s="1"/>
      <c r="EO494" s="1"/>
      <c r="EP494" s="1"/>
      <c r="EQ494" s="1"/>
      <c r="ER494" s="1"/>
      <c r="ES494" s="1"/>
      <c r="ET494" s="1"/>
      <c r="EU494" s="1"/>
      <c r="EV494" s="1"/>
      <c r="EW494" s="1"/>
      <c r="EX494" s="1"/>
      <c r="EY494" s="1"/>
      <c r="EZ494" s="1"/>
      <c r="FA494" s="1"/>
      <c r="FB494" s="1"/>
      <c r="FC494" s="1"/>
      <c r="FD494" s="1"/>
      <c r="FE494" s="1"/>
      <c r="FF494" s="1"/>
      <c r="FG494" s="1"/>
      <c r="FH494" s="1"/>
      <c r="FI494" s="1"/>
      <c r="FJ494" s="1"/>
      <c r="FK494" s="1"/>
      <c r="FL494" s="1"/>
      <c r="FM494" s="1"/>
      <c r="FN494" s="1"/>
      <c r="FO494" s="1"/>
      <c r="FP494" s="1"/>
      <c r="FQ494" s="1"/>
      <c r="FR494" s="1"/>
      <c r="FS494" s="1"/>
      <c r="FT494" s="1"/>
      <c r="FU494" s="1"/>
      <c r="FV494" s="1"/>
      <c r="FW494" s="1"/>
      <c r="FX494" s="1"/>
      <c r="FY494" s="1"/>
      <c r="FZ494" s="1"/>
      <c r="GA494" s="1"/>
      <c r="GB494" s="1"/>
      <c r="GC494" s="1"/>
      <c r="GD494" s="1"/>
      <c r="GE494" s="1"/>
      <c r="GF494" s="1"/>
      <c r="GG494" s="1"/>
    </row>
    <row r="495" spans="1:189" s="4" customFormat="1">
      <c r="A495" s="1"/>
      <c r="B495" s="1"/>
      <c r="C495" s="1"/>
      <c r="D495" s="1"/>
      <c r="E495" s="1"/>
      <c r="F495" s="1"/>
      <c r="G495" s="1"/>
      <c r="H495" s="1"/>
      <c r="I495" s="69"/>
      <c r="J495" s="69"/>
      <c r="K495" s="69"/>
      <c r="L495" s="69"/>
      <c r="M495" s="69"/>
      <c r="N495" s="69"/>
      <c r="O495" s="69"/>
      <c r="P495" s="69"/>
      <c r="R495" s="1"/>
      <c r="S495" s="1"/>
      <c r="T495" s="5"/>
      <c r="U495" s="5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  <c r="EA495" s="1"/>
      <c r="EB495" s="1"/>
      <c r="EC495" s="1"/>
      <c r="ED495" s="1"/>
      <c r="EE495" s="1"/>
      <c r="EF495" s="1"/>
      <c r="EG495" s="1"/>
      <c r="EH495" s="1"/>
      <c r="EI495" s="1"/>
      <c r="EJ495" s="1"/>
      <c r="EK495" s="1"/>
      <c r="EL495" s="1"/>
      <c r="EM495" s="1"/>
      <c r="EN495" s="1"/>
      <c r="EO495" s="1"/>
      <c r="EP495" s="1"/>
      <c r="EQ495" s="1"/>
      <c r="ER495" s="1"/>
      <c r="ES495" s="1"/>
      <c r="ET495" s="1"/>
      <c r="EU495" s="1"/>
      <c r="EV495" s="1"/>
      <c r="EW495" s="1"/>
      <c r="EX495" s="1"/>
      <c r="EY495" s="1"/>
      <c r="EZ495" s="1"/>
      <c r="FA495" s="1"/>
      <c r="FB495" s="1"/>
      <c r="FC495" s="1"/>
      <c r="FD495" s="1"/>
      <c r="FE495" s="1"/>
      <c r="FF495" s="1"/>
      <c r="FG495" s="1"/>
      <c r="FH495" s="1"/>
      <c r="FI495" s="1"/>
      <c r="FJ495" s="1"/>
      <c r="FK495" s="1"/>
      <c r="FL495" s="1"/>
      <c r="FM495" s="1"/>
      <c r="FN495" s="1"/>
      <c r="FO495" s="1"/>
      <c r="FP495" s="1"/>
      <c r="FQ495" s="1"/>
      <c r="FR495" s="1"/>
      <c r="FS495" s="1"/>
      <c r="FT495" s="1"/>
      <c r="FU495" s="1"/>
      <c r="FV495" s="1"/>
      <c r="FW495" s="1"/>
      <c r="FX495" s="1"/>
      <c r="FY495" s="1"/>
      <c r="FZ495" s="1"/>
      <c r="GA495" s="1"/>
      <c r="GB495" s="1"/>
      <c r="GC495" s="1"/>
      <c r="GD495" s="1"/>
      <c r="GE495" s="1"/>
      <c r="GF495" s="1"/>
      <c r="GG495" s="1"/>
    </row>
    <row r="496" spans="1:189" s="4" customFormat="1">
      <c r="A496" s="1"/>
      <c r="B496" s="1"/>
      <c r="C496" s="1"/>
      <c r="D496" s="1"/>
      <c r="E496" s="1"/>
      <c r="F496" s="1"/>
      <c r="G496" s="1"/>
      <c r="H496" s="1"/>
      <c r="I496" s="69"/>
      <c r="J496" s="69"/>
      <c r="K496" s="69"/>
      <c r="L496" s="69"/>
      <c r="M496" s="69"/>
      <c r="N496" s="69"/>
      <c r="O496" s="69"/>
      <c r="P496" s="69"/>
      <c r="R496" s="1"/>
      <c r="S496" s="1"/>
      <c r="T496" s="5"/>
      <c r="U496" s="5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  <c r="DY496" s="1"/>
      <c r="DZ496" s="1"/>
      <c r="EA496" s="1"/>
      <c r="EB496" s="1"/>
      <c r="EC496" s="1"/>
      <c r="ED496" s="1"/>
      <c r="EE496" s="1"/>
      <c r="EF496" s="1"/>
      <c r="EG496" s="1"/>
      <c r="EH496" s="1"/>
      <c r="EI496" s="1"/>
      <c r="EJ496" s="1"/>
      <c r="EK496" s="1"/>
      <c r="EL496" s="1"/>
      <c r="EM496" s="1"/>
      <c r="EN496" s="1"/>
      <c r="EO496" s="1"/>
      <c r="EP496" s="1"/>
      <c r="EQ496" s="1"/>
      <c r="ER496" s="1"/>
      <c r="ES496" s="1"/>
      <c r="ET496" s="1"/>
      <c r="EU496" s="1"/>
      <c r="EV496" s="1"/>
      <c r="EW496" s="1"/>
      <c r="EX496" s="1"/>
      <c r="EY496" s="1"/>
      <c r="EZ496" s="1"/>
      <c r="FA496" s="1"/>
      <c r="FB496" s="1"/>
      <c r="FC496" s="1"/>
      <c r="FD496" s="1"/>
      <c r="FE496" s="1"/>
      <c r="FF496" s="1"/>
      <c r="FG496" s="1"/>
      <c r="FH496" s="1"/>
      <c r="FI496" s="1"/>
      <c r="FJ496" s="1"/>
      <c r="FK496" s="1"/>
      <c r="FL496" s="1"/>
      <c r="FM496" s="1"/>
      <c r="FN496" s="1"/>
      <c r="FO496" s="1"/>
      <c r="FP496" s="1"/>
      <c r="FQ496" s="1"/>
      <c r="FR496" s="1"/>
      <c r="FS496" s="1"/>
      <c r="FT496" s="1"/>
      <c r="FU496" s="1"/>
      <c r="FV496" s="1"/>
      <c r="FW496" s="1"/>
      <c r="FX496" s="1"/>
      <c r="FY496" s="1"/>
      <c r="FZ496" s="1"/>
      <c r="GA496" s="1"/>
      <c r="GB496" s="1"/>
      <c r="GC496" s="1"/>
      <c r="GD496" s="1"/>
      <c r="GE496" s="1"/>
      <c r="GF496" s="1"/>
      <c r="GG496" s="1"/>
    </row>
    <row r="497" spans="1:189" s="4" customFormat="1">
      <c r="A497" s="1"/>
      <c r="B497" s="1"/>
      <c r="C497" s="1"/>
      <c r="D497" s="1"/>
      <c r="E497" s="1"/>
      <c r="F497" s="1"/>
      <c r="G497" s="1"/>
      <c r="H497" s="1"/>
      <c r="I497" s="69"/>
      <c r="J497" s="69"/>
      <c r="K497" s="69"/>
      <c r="L497" s="69"/>
      <c r="M497" s="69"/>
      <c r="N497" s="69"/>
      <c r="O497" s="69"/>
      <c r="P497" s="69"/>
      <c r="R497" s="1"/>
      <c r="S497" s="1"/>
      <c r="T497" s="5"/>
      <c r="U497" s="5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  <c r="EI497" s="1"/>
      <c r="EJ497" s="1"/>
      <c r="EK497" s="1"/>
      <c r="EL497" s="1"/>
      <c r="EM497" s="1"/>
      <c r="EN497" s="1"/>
      <c r="EO497" s="1"/>
      <c r="EP497" s="1"/>
      <c r="EQ497" s="1"/>
      <c r="ER497" s="1"/>
      <c r="ES497" s="1"/>
      <c r="ET497" s="1"/>
      <c r="EU497" s="1"/>
      <c r="EV497" s="1"/>
      <c r="EW497" s="1"/>
      <c r="EX497" s="1"/>
      <c r="EY497" s="1"/>
      <c r="EZ497" s="1"/>
      <c r="FA497" s="1"/>
      <c r="FB497" s="1"/>
      <c r="FC497" s="1"/>
      <c r="FD497" s="1"/>
      <c r="FE497" s="1"/>
      <c r="FF497" s="1"/>
      <c r="FG497" s="1"/>
      <c r="FH497" s="1"/>
      <c r="FI497" s="1"/>
      <c r="FJ497" s="1"/>
      <c r="FK497" s="1"/>
      <c r="FL497" s="1"/>
      <c r="FM497" s="1"/>
      <c r="FN497" s="1"/>
      <c r="FO497" s="1"/>
      <c r="FP497" s="1"/>
      <c r="FQ497" s="1"/>
      <c r="FR497" s="1"/>
      <c r="FS497" s="1"/>
      <c r="FT497" s="1"/>
      <c r="FU497" s="1"/>
      <c r="FV497" s="1"/>
      <c r="FW497" s="1"/>
      <c r="FX497" s="1"/>
      <c r="FY497" s="1"/>
      <c r="FZ497" s="1"/>
      <c r="GA497" s="1"/>
      <c r="GB497" s="1"/>
      <c r="GC497" s="1"/>
      <c r="GD497" s="1"/>
      <c r="GE497" s="1"/>
      <c r="GF497" s="1"/>
      <c r="GG497" s="1"/>
    </row>
    <row r="498" spans="1:189" s="4" customFormat="1">
      <c r="A498" s="1"/>
      <c r="B498" s="1"/>
      <c r="C498" s="1"/>
      <c r="D498" s="1"/>
      <c r="E498" s="1"/>
      <c r="F498" s="1"/>
      <c r="G498" s="1"/>
      <c r="H498" s="1"/>
      <c r="I498" s="69"/>
      <c r="J498" s="69"/>
      <c r="K498" s="69"/>
      <c r="L498" s="69"/>
      <c r="M498" s="69"/>
      <c r="N498" s="69"/>
      <c r="O498" s="69"/>
      <c r="P498" s="69"/>
      <c r="R498" s="1"/>
      <c r="S498" s="1"/>
      <c r="T498" s="5"/>
      <c r="U498" s="5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  <c r="DY498" s="1"/>
      <c r="DZ498" s="1"/>
      <c r="EA498" s="1"/>
      <c r="EB498" s="1"/>
      <c r="EC498" s="1"/>
      <c r="ED498" s="1"/>
      <c r="EE498" s="1"/>
      <c r="EF498" s="1"/>
      <c r="EG498" s="1"/>
      <c r="EH498" s="1"/>
      <c r="EI498" s="1"/>
      <c r="EJ498" s="1"/>
      <c r="EK498" s="1"/>
      <c r="EL498" s="1"/>
      <c r="EM498" s="1"/>
      <c r="EN498" s="1"/>
      <c r="EO498" s="1"/>
      <c r="EP498" s="1"/>
      <c r="EQ498" s="1"/>
      <c r="ER498" s="1"/>
      <c r="ES498" s="1"/>
      <c r="ET498" s="1"/>
      <c r="EU498" s="1"/>
      <c r="EV498" s="1"/>
      <c r="EW498" s="1"/>
      <c r="EX498" s="1"/>
      <c r="EY498" s="1"/>
      <c r="EZ498" s="1"/>
      <c r="FA498" s="1"/>
      <c r="FB498" s="1"/>
      <c r="FC498" s="1"/>
      <c r="FD498" s="1"/>
      <c r="FE498" s="1"/>
      <c r="FF498" s="1"/>
      <c r="FG498" s="1"/>
      <c r="FH498" s="1"/>
      <c r="FI498" s="1"/>
      <c r="FJ498" s="1"/>
      <c r="FK498" s="1"/>
      <c r="FL498" s="1"/>
      <c r="FM498" s="1"/>
      <c r="FN498" s="1"/>
      <c r="FO498" s="1"/>
      <c r="FP498" s="1"/>
      <c r="FQ498" s="1"/>
      <c r="FR498" s="1"/>
      <c r="FS498" s="1"/>
      <c r="FT498" s="1"/>
      <c r="FU498" s="1"/>
      <c r="FV498" s="1"/>
      <c r="FW498" s="1"/>
      <c r="FX498" s="1"/>
      <c r="FY498" s="1"/>
      <c r="FZ498" s="1"/>
      <c r="GA498" s="1"/>
      <c r="GB498" s="1"/>
      <c r="GC498" s="1"/>
      <c r="GD498" s="1"/>
      <c r="GE498" s="1"/>
      <c r="GF498" s="1"/>
      <c r="GG498" s="1"/>
    </row>
    <row r="499" spans="1:189" s="4" customFormat="1">
      <c r="A499" s="1"/>
      <c r="B499" s="1"/>
      <c r="C499" s="1"/>
      <c r="D499" s="1"/>
      <c r="E499" s="1"/>
      <c r="F499" s="1"/>
      <c r="G499" s="1"/>
      <c r="H499" s="1"/>
      <c r="I499" s="69"/>
      <c r="J499" s="69"/>
      <c r="K499" s="69"/>
      <c r="L499" s="69"/>
      <c r="M499" s="69"/>
      <c r="N499" s="69"/>
      <c r="O499" s="69"/>
      <c r="P499" s="69"/>
      <c r="R499" s="1"/>
      <c r="S499" s="1"/>
      <c r="T499" s="5"/>
      <c r="U499" s="5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  <c r="EE499" s="1"/>
      <c r="EF499" s="1"/>
      <c r="EG499" s="1"/>
      <c r="EH499" s="1"/>
      <c r="EI499" s="1"/>
      <c r="EJ499" s="1"/>
      <c r="EK499" s="1"/>
      <c r="EL499" s="1"/>
      <c r="EM499" s="1"/>
      <c r="EN499" s="1"/>
      <c r="EO499" s="1"/>
      <c r="EP499" s="1"/>
      <c r="EQ499" s="1"/>
      <c r="ER499" s="1"/>
      <c r="ES499" s="1"/>
      <c r="ET499" s="1"/>
      <c r="EU499" s="1"/>
      <c r="EV499" s="1"/>
      <c r="EW499" s="1"/>
      <c r="EX499" s="1"/>
      <c r="EY499" s="1"/>
      <c r="EZ499" s="1"/>
      <c r="FA499" s="1"/>
      <c r="FB499" s="1"/>
      <c r="FC499" s="1"/>
      <c r="FD499" s="1"/>
      <c r="FE499" s="1"/>
      <c r="FF499" s="1"/>
      <c r="FG499" s="1"/>
      <c r="FH499" s="1"/>
      <c r="FI499" s="1"/>
      <c r="FJ499" s="1"/>
      <c r="FK499" s="1"/>
      <c r="FL499" s="1"/>
      <c r="FM499" s="1"/>
      <c r="FN499" s="1"/>
      <c r="FO499" s="1"/>
      <c r="FP499" s="1"/>
      <c r="FQ499" s="1"/>
      <c r="FR499" s="1"/>
      <c r="FS499" s="1"/>
      <c r="FT499" s="1"/>
      <c r="FU499" s="1"/>
      <c r="FV499" s="1"/>
      <c r="FW499" s="1"/>
      <c r="FX499" s="1"/>
      <c r="FY499" s="1"/>
      <c r="FZ499" s="1"/>
      <c r="GA499" s="1"/>
      <c r="GB499" s="1"/>
      <c r="GC499" s="1"/>
      <c r="GD499" s="1"/>
      <c r="GE499" s="1"/>
      <c r="GF499" s="1"/>
      <c r="GG499" s="1"/>
    </row>
    <row r="500" spans="1:189" s="4" customFormat="1">
      <c r="A500" s="1"/>
      <c r="B500" s="1"/>
      <c r="C500" s="1"/>
      <c r="D500" s="1"/>
      <c r="E500" s="1"/>
      <c r="F500" s="1"/>
      <c r="G500" s="1"/>
      <c r="H500" s="1"/>
      <c r="I500" s="69"/>
      <c r="J500" s="69"/>
      <c r="K500" s="69"/>
      <c r="L500" s="69"/>
      <c r="M500" s="69"/>
      <c r="N500" s="69"/>
      <c r="O500" s="69"/>
      <c r="P500" s="69"/>
      <c r="R500" s="1"/>
      <c r="S500" s="1"/>
      <c r="T500" s="5"/>
      <c r="U500" s="5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  <c r="EA500" s="1"/>
      <c r="EB500" s="1"/>
      <c r="EC500" s="1"/>
      <c r="ED500" s="1"/>
      <c r="EE500" s="1"/>
      <c r="EF500" s="1"/>
      <c r="EG500" s="1"/>
      <c r="EH500" s="1"/>
      <c r="EI500" s="1"/>
      <c r="EJ500" s="1"/>
      <c r="EK500" s="1"/>
      <c r="EL500" s="1"/>
      <c r="EM500" s="1"/>
      <c r="EN500" s="1"/>
      <c r="EO500" s="1"/>
      <c r="EP500" s="1"/>
      <c r="EQ500" s="1"/>
      <c r="ER500" s="1"/>
      <c r="ES500" s="1"/>
      <c r="ET500" s="1"/>
      <c r="EU500" s="1"/>
      <c r="EV500" s="1"/>
      <c r="EW500" s="1"/>
      <c r="EX500" s="1"/>
      <c r="EY500" s="1"/>
      <c r="EZ500" s="1"/>
      <c r="FA500" s="1"/>
      <c r="FB500" s="1"/>
      <c r="FC500" s="1"/>
      <c r="FD500" s="1"/>
      <c r="FE500" s="1"/>
      <c r="FF500" s="1"/>
      <c r="FG500" s="1"/>
      <c r="FH500" s="1"/>
      <c r="FI500" s="1"/>
      <c r="FJ500" s="1"/>
      <c r="FK500" s="1"/>
      <c r="FL500" s="1"/>
      <c r="FM500" s="1"/>
      <c r="FN500" s="1"/>
      <c r="FO500" s="1"/>
      <c r="FP500" s="1"/>
      <c r="FQ500" s="1"/>
      <c r="FR500" s="1"/>
      <c r="FS500" s="1"/>
      <c r="FT500" s="1"/>
      <c r="FU500" s="1"/>
      <c r="FV500" s="1"/>
      <c r="FW500" s="1"/>
      <c r="FX500" s="1"/>
      <c r="FY500" s="1"/>
      <c r="FZ500" s="1"/>
      <c r="GA500" s="1"/>
      <c r="GB500" s="1"/>
      <c r="GC500" s="1"/>
      <c r="GD500" s="1"/>
      <c r="GE500" s="1"/>
      <c r="GF500" s="1"/>
      <c r="GG500" s="1"/>
    </row>
    <row r="501" spans="1:189" s="4" customFormat="1">
      <c r="A501" s="1"/>
      <c r="B501" s="1"/>
      <c r="C501" s="1"/>
      <c r="D501" s="1"/>
      <c r="E501" s="1"/>
      <c r="F501" s="1"/>
      <c r="G501" s="1"/>
      <c r="H501" s="1"/>
      <c r="I501" s="69"/>
      <c r="J501" s="69"/>
      <c r="K501" s="69"/>
      <c r="L501" s="69"/>
      <c r="M501" s="69"/>
      <c r="N501" s="69"/>
      <c r="O501" s="69"/>
      <c r="P501" s="69"/>
      <c r="R501" s="1"/>
      <c r="S501" s="1"/>
      <c r="T501" s="5"/>
      <c r="U501" s="5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  <c r="EE501" s="1"/>
      <c r="EF501" s="1"/>
      <c r="EG501" s="1"/>
      <c r="EH501" s="1"/>
      <c r="EI501" s="1"/>
      <c r="EJ501" s="1"/>
      <c r="EK501" s="1"/>
      <c r="EL501" s="1"/>
      <c r="EM501" s="1"/>
      <c r="EN501" s="1"/>
      <c r="EO501" s="1"/>
      <c r="EP501" s="1"/>
      <c r="EQ501" s="1"/>
      <c r="ER501" s="1"/>
      <c r="ES501" s="1"/>
      <c r="ET501" s="1"/>
      <c r="EU501" s="1"/>
      <c r="EV501" s="1"/>
      <c r="EW501" s="1"/>
      <c r="EX501" s="1"/>
      <c r="EY501" s="1"/>
      <c r="EZ501" s="1"/>
      <c r="FA501" s="1"/>
      <c r="FB501" s="1"/>
      <c r="FC501" s="1"/>
      <c r="FD501" s="1"/>
      <c r="FE501" s="1"/>
      <c r="FF501" s="1"/>
      <c r="FG501" s="1"/>
      <c r="FH501" s="1"/>
      <c r="FI501" s="1"/>
      <c r="FJ501" s="1"/>
      <c r="FK501" s="1"/>
      <c r="FL501" s="1"/>
      <c r="FM501" s="1"/>
      <c r="FN501" s="1"/>
      <c r="FO501" s="1"/>
      <c r="FP501" s="1"/>
      <c r="FQ501" s="1"/>
      <c r="FR501" s="1"/>
      <c r="FS501" s="1"/>
      <c r="FT501" s="1"/>
      <c r="FU501" s="1"/>
      <c r="FV501" s="1"/>
      <c r="FW501" s="1"/>
      <c r="FX501" s="1"/>
      <c r="FY501" s="1"/>
      <c r="FZ501" s="1"/>
      <c r="GA501" s="1"/>
      <c r="GB501" s="1"/>
      <c r="GC501" s="1"/>
      <c r="GD501" s="1"/>
      <c r="GE501" s="1"/>
      <c r="GF501" s="1"/>
      <c r="GG501" s="1"/>
    </row>
    <row r="502" spans="1:189" s="4" customFormat="1">
      <c r="A502" s="1"/>
      <c r="B502" s="1"/>
      <c r="C502" s="1"/>
      <c r="D502" s="1"/>
      <c r="E502" s="1"/>
      <c r="F502" s="1"/>
      <c r="G502" s="1"/>
      <c r="H502" s="1"/>
      <c r="I502" s="69"/>
      <c r="J502" s="69"/>
      <c r="K502" s="69"/>
      <c r="L502" s="69"/>
      <c r="M502" s="69"/>
      <c r="N502" s="69"/>
      <c r="O502" s="69"/>
      <c r="P502" s="69"/>
      <c r="R502" s="1"/>
      <c r="S502" s="1"/>
      <c r="T502" s="5"/>
      <c r="U502" s="5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  <c r="DR502" s="1"/>
      <c r="DS502" s="1"/>
      <c r="DT502" s="1"/>
      <c r="DU502" s="1"/>
      <c r="DV502" s="1"/>
      <c r="DW502" s="1"/>
      <c r="DX502" s="1"/>
      <c r="DY502" s="1"/>
      <c r="DZ502" s="1"/>
      <c r="EA502" s="1"/>
      <c r="EB502" s="1"/>
      <c r="EC502" s="1"/>
      <c r="ED502" s="1"/>
      <c r="EE502" s="1"/>
      <c r="EF502" s="1"/>
      <c r="EG502" s="1"/>
      <c r="EH502" s="1"/>
      <c r="EI502" s="1"/>
      <c r="EJ502" s="1"/>
      <c r="EK502" s="1"/>
      <c r="EL502" s="1"/>
      <c r="EM502" s="1"/>
      <c r="EN502" s="1"/>
      <c r="EO502" s="1"/>
      <c r="EP502" s="1"/>
      <c r="EQ502" s="1"/>
      <c r="ER502" s="1"/>
      <c r="ES502" s="1"/>
      <c r="ET502" s="1"/>
      <c r="EU502" s="1"/>
      <c r="EV502" s="1"/>
      <c r="EW502" s="1"/>
      <c r="EX502" s="1"/>
      <c r="EY502" s="1"/>
      <c r="EZ502" s="1"/>
      <c r="FA502" s="1"/>
      <c r="FB502" s="1"/>
      <c r="FC502" s="1"/>
      <c r="FD502" s="1"/>
      <c r="FE502" s="1"/>
      <c r="FF502" s="1"/>
      <c r="FG502" s="1"/>
      <c r="FH502" s="1"/>
      <c r="FI502" s="1"/>
      <c r="FJ502" s="1"/>
      <c r="FK502" s="1"/>
      <c r="FL502" s="1"/>
      <c r="FM502" s="1"/>
      <c r="FN502" s="1"/>
      <c r="FO502" s="1"/>
      <c r="FP502" s="1"/>
      <c r="FQ502" s="1"/>
      <c r="FR502" s="1"/>
      <c r="FS502" s="1"/>
      <c r="FT502" s="1"/>
      <c r="FU502" s="1"/>
      <c r="FV502" s="1"/>
      <c r="FW502" s="1"/>
      <c r="FX502" s="1"/>
      <c r="FY502" s="1"/>
      <c r="FZ502" s="1"/>
      <c r="GA502" s="1"/>
      <c r="GB502" s="1"/>
      <c r="GC502" s="1"/>
      <c r="GD502" s="1"/>
      <c r="GE502" s="1"/>
      <c r="GF502" s="1"/>
      <c r="GG502" s="1"/>
    </row>
    <row r="503" spans="1:189" s="4" customFormat="1">
      <c r="A503" s="1"/>
      <c r="B503" s="1"/>
      <c r="C503" s="1"/>
      <c r="D503" s="1"/>
      <c r="E503" s="1"/>
      <c r="F503" s="1"/>
      <c r="G503" s="1"/>
      <c r="H503" s="1"/>
      <c r="I503" s="69"/>
      <c r="J503" s="69"/>
      <c r="K503" s="69"/>
      <c r="L503" s="69"/>
      <c r="M503" s="69"/>
      <c r="N503" s="69"/>
      <c r="O503" s="69"/>
      <c r="P503" s="69"/>
      <c r="R503" s="1"/>
      <c r="S503" s="1"/>
      <c r="T503" s="5"/>
      <c r="U503" s="5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  <c r="DV503" s="1"/>
      <c r="DW503" s="1"/>
      <c r="DX503" s="1"/>
      <c r="DY503" s="1"/>
      <c r="DZ503" s="1"/>
      <c r="EA503" s="1"/>
      <c r="EB503" s="1"/>
      <c r="EC503" s="1"/>
      <c r="ED503" s="1"/>
      <c r="EE503" s="1"/>
      <c r="EF503" s="1"/>
      <c r="EG503" s="1"/>
      <c r="EH503" s="1"/>
      <c r="EI503" s="1"/>
      <c r="EJ503" s="1"/>
      <c r="EK503" s="1"/>
      <c r="EL503" s="1"/>
      <c r="EM503" s="1"/>
      <c r="EN503" s="1"/>
      <c r="EO503" s="1"/>
      <c r="EP503" s="1"/>
      <c r="EQ503" s="1"/>
      <c r="ER503" s="1"/>
      <c r="ES503" s="1"/>
      <c r="ET503" s="1"/>
      <c r="EU503" s="1"/>
      <c r="EV503" s="1"/>
      <c r="EW503" s="1"/>
      <c r="EX503" s="1"/>
      <c r="EY503" s="1"/>
      <c r="EZ503" s="1"/>
      <c r="FA503" s="1"/>
      <c r="FB503" s="1"/>
      <c r="FC503" s="1"/>
      <c r="FD503" s="1"/>
      <c r="FE503" s="1"/>
      <c r="FF503" s="1"/>
      <c r="FG503" s="1"/>
      <c r="FH503" s="1"/>
      <c r="FI503" s="1"/>
      <c r="FJ503" s="1"/>
      <c r="FK503" s="1"/>
      <c r="FL503" s="1"/>
      <c r="FM503" s="1"/>
      <c r="FN503" s="1"/>
      <c r="FO503" s="1"/>
      <c r="FP503" s="1"/>
      <c r="FQ503" s="1"/>
      <c r="FR503" s="1"/>
      <c r="FS503" s="1"/>
      <c r="FT503" s="1"/>
      <c r="FU503" s="1"/>
      <c r="FV503" s="1"/>
      <c r="FW503" s="1"/>
      <c r="FX503" s="1"/>
      <c r="FY503" s="1"/>
      <c r="FZ503" s="1"/>
      <c r="GA503" s="1"/>
      <c r="GB503" s="1"/>
      <c r="GC503" s="1"/>
      <c r="GD503" s="1"/>
      <c r="GE503" s="1"/>
      <c r="GF503" s="1"/>
      <c r="GG503" s="1"/>
    </row>
    <row r="504" spans="1:189" s="4" customFormat="1">
      <c r="A504" s="1"/>
      <c r="B504" s="1"/>
      <c r="C504" s="1"/>
      <c r="D504" s="1"/>
      <c r="E504" s="1"/>
      <c r="F504" s="1"/>
      <c r="G504" s="1"/>
      <c r="H504" s="1"/>
      <c r="I504" s="69"/>
      <c r="J504" s="69"/>
      <c r="K504" s="69"/>
      <c r="L504" s="69"/>
      <c r="M504" s="69"/>
      <c r="N504" s="69"/>
      <c r="O504" s="69"/>
      <c r="P504" s="69"/>
      <c r="R504" s="1"/>
      <c r="S504" s="1"/>
      <c r="T504" s="5"/>
      <c r="U504" s="5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  <c r="DV504" s="1"/>
      <c r="DW504" s="1"/>
      <c r="DX504" s="1"/>
      <c r="DY504" s="1"/>
      <c r="DZ504" s="1"/>
      <c r="EA504" s="1"/>
      <c r="EB504" s="1"/>
      <c r="EC504" s="1"/>
      <c r="ED504" s="1"/>
      <c r="EE504" s="1"/>
      <c r="EF504" s="1"/>
      <c r="EG504" s="1"/>
      <c r="EH504" s="1"/>
      <c r="EI504" s="1"/>
      <c r="EJ504" s="1"/>
      <c r="EK504" s="1"/>
      <c r="EL504" s="1"/>
      <c r="EM504" s="1"/>
      <c r="EN504" s="1"/>
      <c r="EO504" s="1"/>
      <c r="EP504" s="1"/>
      <c r="EQ504" s="1"/>
      <c r="ER504" s="1"/>
      <c r="ES504" s="1"/>
      <c r="ET504" s="1"/>
      <c r="EU504" s="1"/>
      <c r="EV504" s="1"/>
      <c r="EW504" s="1"/>
      <c r="EX504" s="1"/>
      <c r="EY504" s="1"/>
      <c r="EZ504" s="1"/>
      <c r="FA504" s="1"/>
      <c r="FB504" s="1"/>
      <c r="FC504" s="1"/>
      <c r="FD504" s="1"/>
      <c r="FE504" s="1"/>
      <c r="FF504" s="1"/>
      <c r="FG504" s="1"/>
      <c r="FH504" s="1"/>
      <c r="FI504" s="1"/>
      <c r="FJ504" s="1"/>
      <c r="FK504" s="1"/>
      <c r="FL504" s="1"/>
      <c r="FM504" s="1"/>
      <c r="FN504" s="1"/>
      <c r="FO504" s="1"/>
      <c r="FP504" s="1"/>
      <c r="FQ504" s="1"/>
      <c r="FR504" s="1"/>
      <c r="FS504" s="1"/>
      <c r="FT504" s="1"/>
      <c r="FU504" s="1"/>
      <c r="FV504" s="1"/>
      <c r="FW504" s="1"/>
      <c r="FX504" s="1"/>
      <c r="FY504" s="1"/>
      <c r="FZ504" s="1"/>
      <c r="GA504" s="1"/>
      <c r="GB504" s="1"/>
      <c r="GC504" s="1"/>
      <c r="GD504" s="1"/>
      <c r="GE504" s="1"/>
      <c r="GF504" s="1"/>
      <c r="GG504" s="1"/>
    </row>
    <row r="505" spans="1:189" s="4" customFormat="1">
      <c r="A505" s="1"/>
      <c r="B505" s="1"/>
      <c r="C505" s="1"/>
      <c r="D505" s="1"/>
      <c r="E505" s="1"/>
      <c r="F505" s="1"/>
      <c r="G505" s="1"/>
      <c r="H505" s="1"/>
      <c r="I505" s="69"/>
      <c r="J505" s="69"/>
      <c r="K505" s="69"/>
      <c r="L505" s="69"/>
      <c r="M505" s="69"/>
      <c r="N505" s="69"/>
      <c r="O505" s="69"/>
      <c r="P505" s="69"/>
      <c r="R505" s="1"/>
      <c r="S505" s="1"/>
      <c r="T505" s="5"/>
      <c r="U505" s="5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  <c r="EI505" s="1"/>
      <c r="EJ505" s="1"/>
      <c r="EK505" s="1"/>
      <c r="EL505" s="1"/>
      <c r="EM505" s="1"/>
      <c r="EN505" s="1"/>
      <c r="EO505" s="1"/>
      <c r="EP505" s="1"/>
      <c r="EQ505" s="1"/>
      <c r="ER505" s="1"/>
      <c r="ES505" s="1"/>
      <c r="ET505" s="1"/>
      <c r="EU505" s="1"/>
      <c r="EV505" s="1"/>
      <c r="EW505" s="1"/>
      <c r="EX505" s="1"/>
      <c r="EY505" s="1"/>
      <c r="EZ505" s="1"/>
      <c r="FA505" s="1"/>
      <c r="FB505" s="1"/>
      <c r="FC505" s="1"/>
      <c r="FD505" s="1"/>
      <c r="FE505" s="1"/>
      <c r="FF505" s="1"/>
      <c r="FG505" s="1"/>
      <c r="FH505" s="1"/>
      <c r="FI505" s="1"/>
      <c r="FJ505" s="1"/>
      <c r="FK505" s="1"/>
      <c r="FL505" s="1"/>
      <c r="FM505" s="1"/>
      <c r="FN505" s="1"/>
      <c r="FO505" s="1"/>
      <c r="FP505" s="1"/>
      <c r="FQ505" s="1"/>
      <c r="FR505" s="1"/>
      <c r="FS505" s="1"/>
      <c r="FT505" s="1"/>
      <c r="FU505" s="1"/>
      <c r="FV505" s="1"/>
      <c r="FW505" s="1"/>
      <c r="FX505" s="1"/>
      <c r="FY505" s="1"/>
      <c r="FZ505" s="1"/>
      <c r="GA505" s="1"/>
      <c r="GB505" s="1"/>
      <c r="GC505" s="1"/>
      <c r="GD505" s="1"/>
      <c r="GE505" s="1"/>
      <c r="GF505" s="1"/>
      <c r="GG505" s="1"/>
    </row>
    <row r="506" spans="1:189" s="4" customFormat="1">
      <c r="A506" s="1"/>
      <c r="B506" s="1"/>
      <c r="C506" s="1"/>
      <c r="D506" s="1"/>
      <c r="E506" s="1"/>
      <c r="F506" s="1"/>
      <c r="G506" s="1"/>
      <c r="H506" s="1"/>
      <c r="I506" s="69"/>
      <c r="J506" s="69"/>
      <c r="K506" s="69"/>
      <c r="L506" s="69"/>
      <c r="M506" s="69"/>
      <c r="N506" s="69"/>
      <c r="O506" s="69"/>
      <c r="P506" s="69"/>
      <c r="R506" s="1"/>
      <c r="S506" s="1"/>
      <c r="T506" s="5"/>
      <c r="U506" s="5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  <c r="DY506" s="1"/>
      <c r="DZ506" s="1"/>
      <c r="EA506" s="1"/>
      <c r="EB506" s="1"/>
      <c r="EC506" s="1"/>
      <c r="ED506" s="1"/>
      <c r="EE506" s="1"/>
      <c r="EF506" s="1"/>
      <c r="EG506" s="1"/>
      <c r="EH506" s="1"/>
      <c r="EI506" s="1"/>
      <c r="EJ506" s="1"/>
      <c r="EK506" s="1"/>
      <c r="EL506" s="1"/>
      <c r="EM506" s="1"/>
      <c r="EN506" s="1"/>
      <c r="EO506" s="1"/>
      <c r="EP506" s="1"/>
      <c r="EQ506" s="1"/>
      <c r="ER506" s="1"/>
      <c r="ES506" s="1"/>
      <c r="ET506" s="1"/>
      <c r="EU506" s="1"/>
      <c r="EV506" s="1"/>
      <c r="EW506" s="1"/>
      <c r="EX506" s="1"/>
      <c r="EY506" s="1"/>
      <c r="EZ506" s="1"/>
      <c r="FA506" s="1"/>
      <c r="FB506" s="1"/>
      <c r="FC506" s="1"/>
      <c r="FD506" s="1"/>
      <c r="FE506" s="1"/>
      <c r="FF506" s="1"/>
      <c r="FG506" s="1"/>
      <c r="FH506" s="1"/>
      <c r="FI506" s="1"/>
      <c r="FJ506" s="1"/>
      <c r="FK506" s="1"/>
      <c r="FL506" s="1"/>
      <c r="FM506" s="1"/>
      <c r="FN506" s="1"/>
      <c r="FO506" s="1"/>
      <c r="FP506" s="1"/>
      <c r="FQ506" s="1"/>
      <c r="FR506" s="1"/>
      <c r="FS506" s="1"/>
      <c r="FT506" s="1"/>
      <c r="FU506" s="1"/>
      <c r="FV506" s="1"/>
      <c r="FW506" s="1"/>
      <c r="FX506" s="1"/>
      <c r="FY506" s="1"/>
      <c r="FZ506" s="1"/>
      <c r="GA506" s="1"/>
      <c r="GB506" s="1"/>
      <c r="GC506" s="1"/>
      <c r="GD506" s="1"/>
      <c r="GE506" s="1"/>
      <c r="GF506" s="1"/>
      <c r="GG506" s="1"/>
    </row>
    <row r="507" spans="1:189" s="4" customFormat="1">
      <c r="A507" s="1"/>
      <c r="B507" s="1"/>
      <c r="C507" s="1"/>
      <c r="D507" s="1"/>
      <c r="E507" s="1"/>
      <c r="F507" s="1"/>
      <c r="G507" s="1"/>
      <c r="H507" s="1"/>
      <c r="I507" s="69"/>
      <c r="J507" s="69"/>
      <c r="K507" s="69"/>
      <c r="L507" s="69"/>
      <c r="M507" s="69"/>
      <c r="N507" s="69"/>
      <c r="O507" s="69"/>
      <c r="P507" s="69"/>
      <c r="R507" s="1"/>
      <c r="S507" s="1"/>
      <c r="T507" s="5"/>
      <c r="U507" s="5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  <c r="EI507" s="1"/>
      <c r="EJ507" s="1"/>
      <c r="EK507" s="1"/>
      <c r="EL507" s="1"/>
      <c r="EM507" s="1"/>
      <c r="EN507" s="1"/>
      <c r="EO507" s="1"/>
      <c r="EP507" s="1"/>
      <c r="EQ507" s="1"/>
      <c r="ER507" s="1"/>
      <c r="ES507" s="1"/>
      <c r="ET507" s="1"/>
      <c r="EU507" s="1"/>
      <c r="EV507" s="1"/>
      <c r="EW507" s="1"/>
      <c r="EX507" s="1"/>
      <c r="EY507" s="1"/>
      <c r="EZ507" s="1"/>
      <c r="FA507" s="1"/>
      <c r="FB507" s="1"/>
      <c r="FC507" s="1"/>
      <c r="FD507" s="1"/>
      <c r="FE507" s="1"/>
      <c r="FF507" s="1"/>
      <c r="FG507" s="1"/>
      <c r="FH507" s="1"/>
      <c r="FI507" s="1"/>
      <c r="FJ507" s="1"/>
      <c r="FK507" s="1"/>
      <c r="FL507" s="1"/>
      <c r="FM507" s="1"/>
      <c r="FN507" s="1"/>
      <c r="FO507" s="1"/>
      <c r="FP507" s="1"/>
      <c r="FQ507" s="1"/>
      <c r="FR507" s="1"/>
      <c r="FS507" s="1"/>
      <c r="FT507" s="1"/>
      <c r="FU507" s="1"/>
      <c r="FV507" s="1"/>
      <c r="FW507" s="1"/>
      <c r="FX507" s="1"/>
      <c r="FY507" s="1"/>
      <c r="FZ507" s="1"/>
      <c r="GA507" s="1"/>
      <c r="GB507" s="1"/>
      <c r="GC507" s="1"/>
      <c r="GD507" s="1"/>
      <c r="GE507" s="1"/>
      <c r="GF507" s="1"/>
      <c r="GG507" s="1"/>
    </row>
    <row r="508" spans="1:189" s="4" customFormat="1">
      <c r="A508" s="1"/>
      <c r="B508" s="1"/>
      <c r="C508" s="1"/>
      <c r="D508" s="1"/>
      <c r="E508" s="1"/>
      <c r="F508" s="1"/>
      <c r="G508" s="1"/>
      <c r="H508" s="1"/>
      <c r="I508" s="69"/>
      <c r="J508" s="69"/>
      <c r="K508" s="69"/>
      <c r="L508" s="69"/>
      <c r="M508" s="69"/>
      <c r="N508" s="69"/>
      <c r="O508" s="69"/>
      <c r="P508" s="69"/>
      <c r="R508" s="1"/>
      <c r="S508" s="1"/>
      <c r="T508" s="5"/>
      <c r="U508" s="5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  <c r="EI508" s="1"/>
      <c r="EJ508" s="1"/>
      <c r="EK508" s="1"/>
      <c r="EL508" s="1"/>
      <c r="EM508" s="1"/>
      <c r="EN508" s="1"/>
      <c r="EO508" s="1"/>
      <c r="EP508" s="1"/>
      <c r="EQ508" s="1"/>
      <c r="ER508" s="1"/>
      <c r="ES508" s="1"/>
      <c r="ET508" s="1"/>
      <c r="EU508" s="1"/>
      <c r="EV508" s="1"/>
      <c r="EW508" s="1"/>
      <c r="EX508" s="1"/>
      <c r="EY508" s="1"/>
      <c r="EZ508" s="1"/>
      <c r="FA508" s="1"/>
      <c r="FB508" s="1"/>
      <c r="FC508" s="1"/>
      <c r="FD508" s="1"/>
      <c r="FE508" s="1"/>
      <c r="FF508" s="1"/>
      <c r="FG508" s="1"/>
      <c r="FH508" s="1"/>
      <c r="FI508" s="1"/>
      <c r="FJ508" s="1"/>
      <c r="FK508" s="1"/>
      <c r="FL508" s="1"/>
      <c r="FM508" s="1"/>
      <c r="FN508" s="1"/>
      <c r="FO508" s="1"/>
      <c r="FP508" s="1"/>
      <c r="FQ508" s="1"/>
      <c r="FR508" s="1"/>
      <c r="FS508" s="1"/>
      <c r="FT508" s="1"/>
      <c r="FU508" s="1"/>
      <c r="FV508" s="1"/>
      <c r="FW508" s="1"/>
      <c r="FX508" s="1"/>
      <c r="FY508" s="1"/>
      <c r="FZ508" s="1"/>
      <c r="GA508" s="1"/>
      <c r="GB508" s="1"/>
      <c r="GC508" s="1"/>
      <c r="GD508" s="1"/>
      <c r="GE508" s="1"/>
      <c r="GF508" s="1"/>
      <c r="GG508" s="1"/>
    </row>
    <row r="509" spans="1:189" s="4" customFormat="1">
      <c r="A509" s="1"/>
      <c r="B509" s="1"/>
      <c r="C509" s="1"/>
      <c r="D509" s="1"/>
      <c r="E509" s="1"/>
      <c r="F509" s="1"/>
      <c r="G509" s="1"/>
      <c r="H509" s="1"/>
      <c r="I509" s="69"/>
      <c r="J509" s="69"/>
      <c r="K509" s="69"/>
      <c r="L509" s="69"/>
      <c r="M509" s="69"/>
      <c r="N509" s="69"/>
      <c r="O509" s="69"/>
      <c r="P509" s="69"/>
      <c r="R509" s="1"/>
      <c r="S509" s="1"/>
      <c r="T509" s="5"/>
      <c r="U509" s="5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  <c r="EE509" s="1"/>
      <c r="EF509" s="1"/>
      <c r="EG509" s="1"/>
      <c r="EH509" s="1"/>
      <c r="EI509" s="1"/>
      <c r="EJ509" s="1"/>
      <c r="EK509" s="1"/>
      <c r="EL509" s="1"/>
      <c r="EM509" s="1"/>
      <c r="EN509" s="1"/>
      <c r="EO509" s="1"/>
      <c r="EP509" s="1"/>
      <c r="EQ509" s="1"/>
      <c r="ER509" s="1"/>
      <c r="ES509" s="1"/>
      <c r="ET509" s="1"/>
      <c r="EU509" s="1"/>
      <c r="EV509" s="1"/>
      <c r="EW509" s="1"/>
      <c r="EX509" s="1"/>
      <c r="EY509" s="1"/>
      <c r="EZ509" s="1"/>
      <c r="FA509" s="1"/>
      <c r="FB509" s="1"/>
      <c r="FC509" s="1"/>
      <c r="FD509" s="1"/>
      <c r="FE509" s="1"/>
      <c r="FF509" s="1"/>
      <c r="FG509" s="1"/>
      <c r="FH509" s="1"/>
      <c r="FI509" s="1"/>
      <c r="FJ509" s="1"/>
      <c r="FK509" s="1"/>
      <c r="FL509" s="1"/>
      <c r="FM509" s="1"/>
      <c r="FN509" s="1"/>
      <c r="FO509" s="1"/>
      <c r="FP509" s="1"/>
      <c r="FQ509" s="1"/>
      <c r="FR509" s="1"/>
      <c r="FS509" s="1"/>
      <c r="FT509" s="1"/>
      <c r="FU509" s="1"/>
      <c r="FV509" s="1"/>
      <c r="FW509" s="1"/>
      <c r="FX509" s="1"/>
      <c r="FY509" s="1"/>
      <c r="FZ509" s="1"/>
      <c r="GA509" s="1"/>
      <c r="GB509" s="1"/>
      <c r="GC509" s="1"/>
      <c r="GD509" s="1"/>
      <c r="GE509" s="1"/>
      <c r="GF509" s="1"/>
      <c r="GG509" s="1"/>
    </row>
    <row r="510" spans="1:189" s="4" customFormat="1">
      <c r="A510" s="1"/>
      <c r="B510" s="1"/>
      <c r="C510" s="1"/>
      <c r="D510" s="1"/>
      <c r="E510" s="1"/>
      <c r="F510" s="1"/>
      <c r="G510" s="1"/>
      <c r="H510" s="1"/>
      <c r="I510" s="69"/>
      <c r="J510" s="69"/>
      <c r="K510" s="69"/>
      <c r="L510" s="69"/>
      <c r="M510" s="69"/>
      <c r="N510" s="69"/>
      <c r="O510" s="69"/>
      <c r="P510" s="69"/>
      <c r="R510" s="1"/>
      <c r="S510" s="1"/>
      <c r="T510" s="5"/>
      <c r="U510" s="5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  <c r="EI510" s="1"/>
      <c r="EJ510" s="1"/>
      <c r="EK510" s="1"/>
      <c r="EL510" s="1"/>
      <c r="EM510" s="1"/>
      <c r="EN510" s="1"/>
      <c r="EO510" s="1"/>
      <c r="EP510" s="1"/>
      <c r="EQ510" s="1"/>
      <c r="ER510" s="1"/>
      <c r="ES510" s="1"/>
      <c r="ET510" s="1"/>
      <c r="EU510" s="1"/>
      <c r="EV510" s="1"/>
      <c r="EW510" s="1"/>
      <c r="EX510" s="1"/>
      <c r="EY510" s="1"/>
      <c r="EZ510" s="1"/>
      <c r="FA510" s="1"/>
      <c r="FB510" s="1"/>
      <c r="FC510" s="1"/>
      <c r="FD510" s="1"/>
      <c r="FE510" s="1"/>
      <c r="FF510" s="1"/>
      <c r="FG510" s="1"/>
      <c r="FH510" s="1"/>
      <c r="FI510" s="1"/>
      <c r="FJ510" s="1"/>
      <c r="FK510" s="1"/>
      <c r="FL510" s="1"/>
      <c r="FM510" s="1"/>
      <c r="FN510" s="1"/>
      <c r="FO510" s="1"/>
      <c r="FP510" s="1"/>
      <c r="FQ510" s="1"/>
      <c r="FR510" s="1"/>
      <c r="FS510" s="1"/>
      <c r="FT510" s="1"/>
      <c r="FU510" s="1"/>
      <c r="FV510" s="1"/>
      <c r="FW510" s="1"/>
      <c r="FX510" s="1"/>
      <c r="FY510" s="1"/>
      <c r="FZ510" s="1"/>
      <c r="GA510" s="1"/>
      <c r="GB510" s="1"/>
      <c r="GC510" s="1"/>
      <c r="GD510" s="1"/>
      <c r="GE510" s="1"/>
      <c r="GF510" s="1"/>
      <c r="GG510" s="1"/>
    </row>
    <row r="511" spans="1:189" s="4" customFormat="1">
      <c r="A511" s="1"/>
      <c r="B511" s="1"/>
      <c r="C511" s="1"/>
      <c r="D511" s="1"/>
      <c r="E511" s="1"/>
      <c r="F511" s="1"/>
      <c r="G511" s="1"/>
      <c r="H511" s="1"/>
      <c r="I511" s="69"/>
      <c r="J511" s="69"/>
      <c r="K511" s="69"/>
      <c r="L511" s="69"/>
      <c r="M511" s="69"/>
      <c r="N511" s="69"/>
      <c r="O511" s="69"/>
      <c r="P511" s="69"/>
      <c r="R511" s="1"/>
      <c r="S511" s="1"/>
      <c r="T511" s="5"/>
      <c r="U511" s="5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  <c r="EI511" s="1"/>
      <c r="EJ511" s="1"/>
      <c r="EK511" s="1"/>
      <c r="EL511" s="1"/>
      <c r="EM511" s="1"/>
      <c r="EN511" s="1"/>
      <c r="EO511" s="1"/>
      <c r="EP511" s="1"/>
      <c r="EQ511" s="1"/>
      <c r="ER511" s="1"/>
      <c r="ES511" s="1"/>
      <c r="ET511" s="1"/>
      <c r="EU511" s="1"/>
      <c r="EV511" s="1"/>
      <c r="EW511" s="1"/>
      <c r="EX511" s="1"/>
      <c r="EY511" s="1"/>
      <c r="EZ511" s="1"/>
      <c r="FA511" s="1"/>
      <c r="FB511" s="1"/>
      <c r="FC511" s="1"/>
      <c r="FD511" s="1"/>
      <c r="FE511" s="1"/>
      <c r="FF511" s="1"/>
      <c r="FG511" s="1"/>
      <c r="FH511" s="1"/>
      <c r="FI511" s="1"/>
      <c r="FJ511" s="1"/>
      <c r="FK511" s="1"/>
      <c r="FL511" s="1"/>
      <c r="FM511" s="1"/>
      <c r="FN511" s="1"/>
      <c r="FO511" s="1"/>
      <c r="FP511" s="1"/>
      <c r="FQ511" s="1"/>
      <c r="FR511" s="1"/>
      <c r="FS511" s="1"/>
      <c r="FT511" s="1"/>
      <c r="FU511" s="1"/>
      <c r="FV511" s="1"/>
      <c r="FW511" s="1"/>
      <c r="FX511" s="1"/>
      <c r="FY511" s="1"/>
      <c r="FZ511" s="1"/>
      <c r="GA511" s="1"/>
      <c r="GB511" s="1"/>
      <c r="GC511" s="1"/>
      <c r="GD511" s="1"/>
      <c r="GE511" s="1"/>
      <c r="GF511" s="1"/>
      <c r="GG511" s="1"/>
    </row>
    <row r="512" spans="1:189" s="4" customFormat="1">
      <c r="A512" s="1"/>
      <c r="B512" s="1"/>
      <c r="C512" s="1"/>
      <c r="D512" s="1"/>
      <c r="E512" s="1"/>
      <c r="F512" s="1"/>
      <c r="G512" s="1"/>
      <c r="H512" s="1"/>
      <c r="I512" s="69"/>
      <c r="J512" s="69"/>
      <c r="K512" s="69"/>
      <c r="L512" s="69"/>
      <c r="M512" s="69"/>
      <c r="N512" s="69"/>
      <c r="O512" s="69"/>
      <c r="P512" s="69"/>
      <c r="R512" s="1"/>
      <c r="S512" s="1"/>
      <c r="T512" s="5"/>
      <c r="U512" s="5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  <c r="EA512" s="1"/>
      <c r="EB512" s="1"/>
      <c r="EC512" s="1"/>
      <c r="ED512" s="1"/>
      <c r="EE512" s="1"/>
      <c r="EF512" s="1"/>
      <c r="EG512" s="1"/>
      <c r="EH512" s="1"/>
      <c r="EI512" s="1"/>
      <c r="EJ512" s="1"/>
      <c r="EK512" s="1"/>
      <c r="EL512" s="1"/>
      <c r="EM512" s="1"/>
      <c r="EN512" s="1"/>
      <c r="EO512" s="1"/>
      <c r="EP512" s="1"/>
      <c r="EQ512" s="1"/>
      <c r="ER512" s="1"/>
      <c r="ES512" s="1"/>
      <c r="ET512" s="1"/>
      <c r="EU512" s="1"/>
      <c r="EV512" s="1"/>
      <c r="EW512" s="1"/>
      <c r="EX512" s="1"/>
      <c r="EY512" s="1"/>
      <c r="EZ512" s="1"/>
      <c r="FA512" s="1"/>
      <c r="FB512" s="1"/>
      <c r="FC512" s="1"/>
      <c r="FD512" s="1"/>
      <c r="FE512" s="1"/>
      <c r="FF512" s="1"/>
      <c r="FG512" s="1"/>
      <c r="FH512" s="1"/>
      <c r="FI512" s="1"/>
      <c r="FJ512" s="1"/>
      <c r="FK512" s="1"/>
      <c r="FL512" s="1"/>
      <c r="FM512" s="1"/>
      <c r="FN512" s="1"/>
      <c r="FO512" s="1"/>
      <c r="FP512" s="1"/>
      <c r="FQ512" s="1"/>
      <c r="FR512" s="1"/>
      <c r="FS512" s="1"/>
      <c r="FT512" s="1"/>
      <c r="FU512" s="1"/>
      <c r="FV512" s="1"/>
      <c r="FW512" s="1"/>
      <c r="FX512" s="1"/>
      <c r="FY512" s="1"/>
      <c r="FZ512" s="1"/>
      <c r="GA512" s="1"/>
      <c r="GB512" s="1"/>
      <c r="GC512" s="1"/>
      <c r="GD512" s="1"/>
      <c r="GE512" s="1"/>
      <c r="GF512" s="1"/>
      <c r="GG512" s="1"/>
    </row>
    <row r="513" spans="1:189" s="4" customFormat="1">
      <c r="A513" s="1"/>
      <c r="B513" s="1"/>
      <c r="C513" s="1"/>
      <c r="D513" s="1"/>
      <c r="E513" s="1"/>
      <c r="F513" s="1"/>
      <c r="G513" s="1"/>
      <c r="H513" s="1"/>
      <c r="I513" s="69"/>
      <c r="J513" s="69"/>
      <c r="K513" s="69"/>
      <c r="L513" s="69"/>
      <c r="M513" s="69"/>
      <c r="N513" s="69"/>
      <c r="O513" s="69"/>
      <c r="P513" s="69"/>
      <c r="R513" s="1"/>
      <c r="S513" s="1"/>
      <c r="T513" s="5"/>
      <c r="U513" s="5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  <c r="EI513" s="1"/>
      <c r="EJ513" s="1"/>
      <c r="EK513" s="1"/>
      <c r="EL513" s="1"/>
      <c r="EM513" s="1"/>
      <c r="EN513" s="1"/>
      <c r="EO513" s="1"/>
      <c r="EP513" s="1"/>
      <c r="EQ513" s="1"/>
      <c r="ER513" s="1"/>
      <c r="ES513" s="1"/>
      <c r="ET513" s="1"/>
      <c r="EU513" s="1"/>
      <c r="EV513" s="1"/>
      <c r="EW513" s="1"/>
      <c r="EX513" s="1"/>
      <c r="EY513" s="1"/>
      <c r="EZ513" s="1"/>
      <c r="FA513" s="1"/>
      <c r="FB513" s="1"/>
      <c r="FC513" s="1"/>
      <c r="FD513" s="1"/>
      <c r="FE513" s="1"/>
      <c r="FF513" s="1"/>
      <c r="FG513" s="1"/>
      <c r="FH513" s="1"/>
      <c r="FI513" s="1"/>
      <c r="FJ513" s="1"/>
      <c r="FK513" s="1"/>
      <c r="FL513" s="1"/>
      <c r="FM513" s="1"/>
      <c r="FN513" s="1"/>
      <c r="FO513" s="1"/>
      <c r="FP513" s="1"/>
      <c r="FQ513" s="1"/>
      <c r="FR513" s="1"/>
      <c r="FS513" s="1"/>
      <c r="FT513" s="1"/>
      <c r="FU513" s="1"/>
      <c r="FV513" s="1"/>
      <c r="FW513" s="1"/>
      <c r="FX513" s="1"/>
      <c r="FY513" s="1"/>
      <c r="FZ513" s="1"/>
      <c r="GA513" s="1"/>
      <c r="GB513" s="1"/>
      <c r="GC513" s="1"/>
      <c r="GD513" s="1"/>
      <c r="GE513" s="1"/>
      <c r="GF513" s="1"/>
      <c r="GG513" s="1"/>
    </row>
    <row r="514" spans="1:189" s="4" customFormat="1">
      <c r="A514" s="1"/>
      <c r="B514" s="1"/>
      <c r="C514" s="1"/>
      <c r="D514" s="1"/>
      <c r="E514" s="1"/>
      <c r="F514" s="1"/>
      <c r="G514" s="1"/>
      <c r="H514" s="1"/>
      <c r="I514" s="69"/>
      <c r="J514" s="69"/>
      <c r="K514" s="69"/>
      <c r="L514" s="69"/>
      <c r="M514" s="69"/>
      <c r="N514" s="69"/>
      <c r="O514" s="69"/>
      <c r="P514" s="69"/>
      <c r="R514" s="1"/>
      <c r="S514" s="1"/>
      <c r="T514" s="5"/>
      <c r="U514" s="5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  <c r="EI514" s="1"/>
      <c r="EJ514" s="1"/>
      <c r="EK514" s="1"/>
      <c r="EL514" s="1"/>
      <c r="EM514" s="1"/>
      <c r="EN514" s="1"/>
      <c r="EO514" s="1"/>
      <c r="EP514" s="1"/>
      <c r="EQ514" s="1"/>
      <c r="ER514" s="1"/>
      <c r="ES514" s="1"/>
      <c r="ET514" s="1"/>
      <c r="EU514" s="1"/>
      <c r="EV514" s="1"/>
      <c r="EW514" s="1"/>
      <c r="EX514" s="1"/>
      <c r="EY514" s="1"/>
      <c r="EZ514" s="1"/>
      <c r="FA514" s="1"/>
      <c r="FB514" s="1"/>
      <c r="FC514" s="1"/>
      <c r="FD514" s="1"/>
      <c r="FE514" s="1"/>
      <c r="FF514" s="1"/>
      <c r="FG514" s="1"/>
      <c r="FH514" s="1"/>
      <c r="FI514" s="1"/>
      <c r="FJ514" s="1"/>
      <c r="FK514" s="1"/>
      <c r="FL514" s="1"/>
      <c r="FM514" s="1"/>
      <c r="FN514" s="1"/>
      <c r="FO514" s="1"/>
      <c r="FP514" s="1"/>
      <c r="FQ514" s="1"/>
      <c r="FR514" s="1"/>
      <c r="FS514" s="1"/>
      <c r="FT514" s="1"/>
      <c r="FU514" s="1"/>
      <c r="FV514" s="1"/>
      <c r="FW514" s="1"/>
      <c r="FX514" s="1"/>
      <c r="FY514" s="1"/>
      <c r="FZ514" s="1"/>
      <c r="GA514" s="1"/>
      <c r="GB514" s="1"/>
      <c r="GC514" s="1"/>
      <c r="GD514" s="1"/>
      <c r="GE514" s="1"/>
      <c r="GF514" s="1"/>
      <c r="GG514" s="1"/>
    </row>
    <row r="515" spans="1:189" s="4" customFormat="1">
      <c r="A515" s="1"/>
      <c r="B515" s="1"/>
      <c r="C515" s="1"/>
      <c r="D515" s="1"/>
      <c r="E515" s="1"/>
      <c r="F515" s="1"/>
      <c r="G515" s="1"/>
      <c r="H515" s="1"/>
      <c r="I515" s="69"/>
      <c r="J515" s="69"/>
      <c r="K515" s="69"/>
      <c r="L515" s="69"/>
      <c r="M515" s="69"/>
      <c r="N515" s="69"/>
      <c r="O515" s="69"/>
      <c r="P515" s="69"/>
      <c r="R515" s="1"/>
      <c r="S515" s="1"/>
      <c r="T515" s="5"/>
      <c r="U515" s="5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  <c r="EI515" s="1"/>
      <c r="EJ515" s="1"/>
      <c r="EK515" s="1"/>
      <c r="EL515" s="1"/>
      <c r="EM515" s="1"/>
      <c r="EN515" s="1"/>
      <c r="EO515" s="1"/>
      <c r="EP515" s="1"/>
      <c r="EQ515" s="1"/>
      <c r="ER515" s="1"/>
      <c r="ES515" s="1"/>
      <c r="ET515" s="1"/>
      <c r="EU515" s="1"/>
      <c r="EV515" s="1"/>
      <c r="EW515" s="1"/>
      <c r="EX515" s="1"/>
      <c r="EY515" s="1"/>
      <c r="EZ515" s="1"/>
      <c r="FA515" s="1"/>
      <c r="FB515" s="1"/>
      <c r="FC515" s="1"/>
      <c r="FD515" s="1"/>
      <c r="FE515" s="1"/>
      <c r="FF515" s="1"/>
      <c r="FG515" s="1"/>
      <c r="FH515" s="1"/>
      <c r="FI515" s="1"/>
      <c r="FJ515" s="1"/>
      <c r="FK515" s="1"/>
      <c r="FL515" s="1"/>
      <c r="FM515" s="1"/>
      <c r="FN515" s="1"/>
      <c r="FO515" s="1"/>
      <c r="FP515" s="1"/>
      <c r="FQ515" s="1"/>
      <c r="FR515" s="1"/>
      <c r="FS515" s="1"/>
      <c r="FT515" s="1"/>
      <c r="FU515" s="1"/>
      <c r="FV515" s="1"/>
      <c r="FW515" s="1"/>
      <c r="FX515" s="1"/>
      <c r="FY515" s="1"/>
      <c r="FZ515" s="1"/>
      <c r="GA515" s="1"/>
      <c r="GB515" s="1"/>
      <c r="GC515" s="1"/>
      <c r="GD515" s="1"/>
      <c r="GE515" s="1"/>
      <c r="GF515" s="1"/>
      <c r="GG515" s="1"/>
    </row>
    <row r="516" spans="1:189" s="4" customFormat="1">
      <c r="A516" s="1"/>
      <c r="B516" s="1"/>
      <c r="C516" s="1"/>
      <c r="D516" s="1"/>
      <c r="E516" s="1"/>
      <c r="F516" s="1"/>
      <c r="G516" s="1"/>
      <c r="H516" s="1"/>
      <c r="I516" s="69"/>
      <c r="J516" s="69"/>
      <c r="K516" s="69"/>
      <c r="L516" s="69"/>
      <c r="M516" s="69"/>
      <c r="N516" s="69"/>
      <c r="O516" s="69"/>
      <c r="P516" s="69"/>
      <c r="R516" s="1"/>
      <c r="S516" s="1"/>
      <c r="T516" s="5"/>
      <c r="U516" s="5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  <c r="EI516" s="1"/>
      <c r="EJ516" s="1"/>
      <c r="EK516" s="1"/>
      <c r="EL516" s="1"/>
      <c r="EM516" s="1"/>
      <c r="EN516" s="1"/>
      <c r="EO516" s="1"/>
      <c r="EP516" s="1"/>
      <c r="EQ516" s="1"/>
      <c r="ER516" s="1"/>
      <c r="ES516" s="1"/>
      <c r="ET516" s="1"/>
      <c r="EU516" s="1"/>
      <c r="EV516" s="1"/>
      <c r="EW516" s="1"/>
      <c r="EX516" s="1"/>
      <c r="EY516" s="1"/>
      <c r="EZ516" s="1"/>
      <c r="FA516" s="1"/>
      <c r="FB516" s="1"/>
      <c r="FC516" s="1"/>
      <c r="FD516" s="1"/>
      <c r="FE516" s="1"/>
      <c r="FF516" s="1"/>
      <c r="FG516" s="1"/>
      <c r="FH516" s="1"/>
      <c r="FI516" s="1"/>
      <c r="FJ516" s="1"/>
      <c r="FK516" s="1"/>
      <c r="FL516" s="1"/>
      <c r="FM516" s="1"/>
      <c r="FN516" s="1"/>
      <c r="FO516" s="1"/>
      <c r="FP516" s="1"/>
      <c r="FQ516" s="1"/>
      <c r="FR516" s="1"/>
      <c r="FS516" s="1"/>
      <c r="FT516" s="1"/>
      <c r="FU516" s="1"/>
      <c r="FV516" s="1"/>
      <c r="FW516" s="1"/>
      <c r="FX516" s="1"/>
      <c r="FY516" s="1"/>
      <c r="FZ516" s="1"/>
      <c r="GA516" s="1"/>
      <c r="GB516" s="1"/>
      <c r="GC516" s="1"/>
      <c r="GD516" s="1"/>
      <c r="GE516" s="1"/>
      <c r="GF516" s="1"/>
      <c r="GG516" s="1"/>
    </row>
    <row r="517" spans="1:189" s="4" customFormat="1">
      <c r="A517" s="1"/>
      <c r="B517" s="1"/>
      <c r="C517" s="1"/>
      <c r="D517" s="1"/>
      <c r="E517" s="1"/>
      <c r="F517" s="1"/>
      <c r="G517" s="1"/>
      <c r="H517" s="1"/>
      <c r="I517" s="69"/>
      <c r="J517" s="69"/>
      <c r="K517" s="69"/>
      <c r="L517" s="69"/>
      <c r="M517" s="69"/>
      <c r="N517" s="69"/>
      <c r="O517" s="69"/>
      <c r="P517" s="69"/>
      <c r="R517" s="1"/>
      <c r="S517" s="1"/>
      <c r="T517" s="5"/>
      <c r="U517" s="5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  <c r="EL517" s="1"/>
      <c r="EM517" s="1"/>
      <c r="EN517" s="1"/>
      <c r="EO517" s="1"/>
      <c r="EP517" s="1"/>
      <c r="EQ517" s="1"/>
      <c r="ER517" s="1"/>
      <c r="ES517" s="1"/>
      <c r="ET517" s="1"/>
      <c r="EU517" s="1"/>
      <c r="EV517" s="1"/>
      <c r="EW517" s="1"/>
      <c r="EX517" s="1"/>
      <c r="EY517" s="1"/>
      <c r="EZ517" s="1"/>
      <c r="FA517" s="1"/>
      <c r="FB517" s="1"/>
      <c r="FC517" s="1"/>
      <c r="FD517" s="1"/>
      <c r="FE517" s="1"/>
      <c r="FF517" s="1"/>
      <c r="FG517" s="1"/>
      <c r="FH517" s="1"/>
      <c r="FI517" s="1"/>
      <c r="FJ517" s="1"/>
      <c r="FK517" s="1"/>
      <c r="FL517" s="1"/>
      <c r="FM517" s="1"/>
      <c r="FN517" s="1"/>
      <c r="FO517" s="1"/>
      <c r="FP517" s="1"/>
      <c r="FQ517" s="1"/>
      <c r="FR517" s="1"/>
      <c r="FS517" s="1"/>
      <c r="FT517" s="1"/>
      <c r="FU517" s="1"/>
      <c r="FV517" s="1"/>
      <c r="FW517" s="1"/>
      <c r="FX517" s="1"/>
      <c r="FY517" s="1"/>
      <c r="FZ517" s="1"/>
      <c r="GA517" s="1"/>
      <c r="GB517" s="1"/>
      <c r="GC517" s="1"/>
      <c r="GD517" s="1"/>
      <c r="GE517" s="1"/>
      <c r="GF517" s="1"/>
      <c r="GG517" s="1"/>
    </row>
    <row r="518" spans="1:189" s="4" customFormat="1">
      <c r="A518" s="1"/>
      <c r="B518" s="1"/>
      <c r="C518" s="1"/>
      <c r="D518" s="1"/>
      <c r="E518" s="1"/>
      <c r="F518" s="1"/>
      <c r="G518" s="1"/>
      <c r="H518" s="1"/>
      <c r="I518" s="69"/>
      <c r="J518" s="69"/>
      <c r="K518" s="69"/>
      <c r="L518" s="69"/>
      <c r="M518" s="69"/>
      <c r="N518" s="69"/>
      <c r="O518" s="69"/>
      <c r="P518" s="69"/>
      <c r="R518" s="1"/>
      <c r="S518" s="1"/>
      <c r="T518" s="5"/>
      <c r="U518" s="5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  <c r="EI518" s="1"/>
      <c r="EJ518" s="1"/>
      <c r="EK518" s="1"/>
      <c r="EL518" s="1"/>
      <c r="EM518" s="1"/>
      <c r="EN518" s="1"/>
      <c r="EO518" s="1"/>
      <c r="EP518" s="1"/>
      <c r="EQ518" s="1"/>
      <c r="ER518" s="1"/>
      <c r="ES518" s="1"/>
      <c r="ET518" s="1"/>
      <c r="EU518" s="1"/>
      <c r="EV518" s="1"/>
      <c r="EW518" s="1"/>
      <c r="EX518" s="1"/>
      <c r="EY518" s="1"/>
      <c r="EZ518" s="1"/>
      <c r="FA518" s="1"/>
      <c r="FB518" s="1"/>
      <c r="FC518" s="1"/>
      <c r="FD518" s="1"/>
      <c r="FE518" s="1"/>
      <c r="FF518" s="1"/>
      <c r="FG518" s="1"/>
      <c r="FH518" s="1"/>
      <c r="FI518" s="1"/>
      <c r="FJ518" s="1"/>
      <c r="FK518" s="1"/>
      <c r="FL518" s="1"/>
      <c r="FM518" s="1"/>
      <c r="FN518" s="1"/>
      <c r="FO518" s="1"/>
      <c r="FP518" s="1"/>
      <c r="FQ518" s="1"/>
      <c r="FR518" s="1"/>
      <c r="FS518" s="1"/>
      <c r="FT518" s="1"/>
      <c r="FU518" s="1"/>
      <c r="FV518" s="1"/>
      <c r="FW518" s="1"/>
      <c r="FX518" s="1"/>
      <c r="FY518" s="1"/>
      <c r="FZ518" s="1"/>
      <c r="GA518" s="1"/>
      <c r="GB518" s="1"/>
      <c r="GC518" s="1"/>
      <c r="GD518" s="1"/>
      <c r="GE518" s="1"/>
      <c r="GF518" s="1"/>
      <c r="GG518" s="1"/>
    </row>
    <row r="519" spans="1:189" s="4" customFormat="1">
      <c r="A519" s="1"/>
      <c r="B519" s="1"/>
      <c r="C519" s="1"/>
      <c r="D519" s="1"/>
      <c r="E519" s="1"/>
      <c r="F519" s="1"/>
      <c r="G519" s="1"/>
      <c r="H519" s="1"/>
      <c r="I519" s="69"/>
      <c r="J519" s="69"/>
      <c r="K519" s="69"/>
      <c r="L519" s="69"/>
      <c r="M519" s="69"/>
      <c r="N519" s="69"/>
      <c r="O519" s="69"/>
      <c r="P519" s="69"/>
      <c r="R519" s="1"/>
      <c r="S519" s="1"/>
      <c r="T519" s="5"/>
      <c r="U519" s="5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  <c r="EI519" s="1"/>
      <c r="EJ519" s="1"/>
      <c r="EK519" s="1"/>
      <c r="EL519" s="1"/>
      <c r="EM519" s="1"/>
      <c r="EN519" s="1"/>
      <c r="EO519" s="1"/>
      <c r="EP519" s="1"/>
      <c r="EQ519" s="1"/>
      <c r="ER519" s="1"/>
      <c r="ES519" s="1"/>
      <c r="ET519" s="1"/>
      <c r="EU519" s="1"/>
      <c r="EV519" s="1"/>
      <c r="EW519" s="1"/>
      <c r="EX519" s="1"/>
      <c r="EY519" s="1"/>
      <c r="EZ519" s="1"/>
      <c r="FA519" s="1"/>
      <c r="FB519" s="1"/>
      <c r="FC519" s="1"/>
      <c r="FD519" s="1"/>
      <c r="FE519" s="1"/>
      <c r="FF519" s="1"/>
      <c r="FG519" s="1"/>
      <c r="FH519" s="1"/>
      <c r="FI519" s="1"/>
      <c r="FJ519" s="1"/>
      <c r="FK519" s="1"/>
      <c r="FL519" s="1"/>
      <c r="FM519" s="1"/>
      <c r="FN519" s="1"/>
      <c r="FO519" s="1"/>
      <c r="FP519" s="1"/>
      <c r="FQ519" s="1"/>
      <c r="FR519" s="1"/>
      <c r="FS519" s="1"/>
      <c r="FT519" s="1"/>
      <c r="FU519" s="1"/>
      <c r="FV519" s="1"/>
      <c r="FW519" s="1"/>
      <c r="FX519" s="1"/>
      <c r="FY519" s="1"/>
      <c r="FZ519" s="1"/>
      <c r="GA519" s="1"/>
      <c r="GB519" s="1"/>
      <c r="GC519" s="1"/>
      <c r="GD519" s="1"/>
      <c r="GE519" s="1"/>
      <c r="GF519" s="1"/>
      <c r="GG519" s="1"/>
    </row>
    <row r="520" spans="1:189" s="4" customFormat="1">
      <c r="A520" s="1"/>
      <c r="B520" s="1"/>
      <c r="C520" s="1"/>
      <c r="D520" s="1"/>
      <c r="E520" s="1"/>
      <c r="F520" s="1"/>
      <c r="G520" s="1"/>
      <c r="H520" s="1"/>
      <c r="I520" s="69"/>
      <c r="J520" s="69"/>
      <c r="K520" s="69"/>
      <c r="L520" s="69"/>
      <c r="M520" s="69"/>
      <c r="N520" s="69"/>
      <c r="O520" s="69"/>
      <c r="P520" s="69"/>
      <c r="R520" s="1"/>
      <c r="S520" s="1"/>
      <c r="T520" s="5"/>
      <c r="U520" s="5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  <c r="EL520" s="1"/>
      <c r="EM520" s="1"/>
      <c r="EN520" s="1"/>
      <c r="EO520" s="1"/>
      <c r="EP520" s="1"/>
      <c r="EQ520" s="1"/>
      <c r="ER520" s="1"/>
      <c r="ES520" s="1"/>
      <c r="ET520" s="1"/>
      <c r="EU520" s="1"/>
      <c r="EV520" s="1"/>
      <c r="EW520" s="1"/>
      <c r="EX520" s="1"/>
      <c r="EY520" s="1"/>
      <c r="EZ520" s="1"/>
      <c r="FA520" s="1"/>
      <c r="FB520" s="1"/>
      <c r="FC520" s="1"/>
      <c r="FD520" s="1"/>
      <c r="FE520" s="1"/>
      <c r="FF520" s="1"/>
      <c r="FG520" s="1"/>
      <c r="FH520" s="1"/>
      <c r="FI520" s="1"/>
      <c r="FJ520" s="1"/>
      <c r="FK520" s="1"/>
      <c r="FL520" s="1"/>
      <c r="FM520" s="1"/>
      <c r="FN520" s="1"/>
      <c r="FO520" s="1"/>
      <c r="FP520" s="1"/>
      <c r="FQ520" s="1"/>
      <c r="FR520" s="1"/>
      <c r="FS520" s="1"/>
      <c r="FT520" s="1"/>
      <c r="FU520" s="1"/>
      <c r="FV520" s="1"/>
      <c r="FW520" s="1"/>
      <c r="FX520" s="1"/>
      <c r="FY520" s="1"/>
      <c r="FZ520" s="1"/>
      <c r="GA520" s="1"/>
      <c r="GB520" s="1"/>
      <c r="GC520" s="1"/>
      <c r="GD520" s="1"/>
      <c r="GE520" s="1"/>
      <c r="GF520" s="1"/>
      <c r="GG520" s="1"/>
    </row>
    <row r="521" spans="1:189" s="4" customFormat="1">
      <c r="A521" s="1"/>
      <c r="B521" s="1"/>
      <c r="C521" s="1"/>
      <c r="D521" s="1"/>
      <c r="E521" s="1"/>
      <c r="F521" s="1"/>
      <c r="G521" s="1"/>
      <c r="H521" s="1"/>
      <c r="I521" s="69"/>
      <c r="J521" s="69"/>
      <c r="K521" s="69"/>
      <c r="L521" s="69"/>
      <c r="M521" s="69"/>
      <c r="N521" s="69"/>
      <c r="O521" s="69"/>
      <c r="P521" s="69"/>
      <c r="R521" s="1"/>
      <c r="S521" s="1"/>
      <c r="T521" s="5"/>
      <c r="U521" s="5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  <c r="EI521" s="1"/>
      <c r="EJ521" s="1"/>
      <c r="EK521" s="1"/>
      <c r="EL521" s="1"/>
      <c r="EM521" s="1"/>
      <c r="EN521" s="1"/>
      <c r="EO521" s="1"/>
      <c r="EP521" s="1"/>
      <c r="EQ521" s="1"/>
      <c r="ER521" s="1"/>
      <c r="ES521" s="1"/>
      <c r="ET521" s="1"/>
      <c r="EU521" s="1"/>
      <c r="EV521" s="1"/>
      <c r="EW521" s="1"/>
      <c r="EX521" s="1"/>
      <c r="EY521" s="1"/>
      <c r="EZ521" s="1"/>
      <c r="FA521" s="1"/>
      <c r="FB521" s="1"/>
      <c r="FC521" s="1"/>
      <c r="FD521" s="1"/>
      <c r="FE521" s="1"/>
      <c r="FF521" s="1"/>
      <c r="FG521" s="1"/>
      <c r="FH521" s="1"/>
      <c r="FI521" s="1"/>
      <c r="FJ521" s="1"/>
      <c r="FK521" s="1"/>
      <c r="FL521" s="1"/>
      <c r="FM521" s="1"/>
      <c r="FN521" s="1"/>
      <c r="FO521" s="1"/>
      <c r="FP521" s="1"/>
      <c r="FQ521" s="1"/>
      <c r="FR521" s="1"/>
      <c r="FS521" s="1"/>
      <c r="FT521" s="1"/>
      <c r="FU521" s="1"/>
      <c r="FV521" s="1"/>
      <c r="FW521" s="1"/>
      <c r="FX521" s="1"/>
      <c r="FY521" s="1"/>
      <c r="FZ521" s="1"/>
      <c r="GA521" s="1"/>
      <c r="GB521" s="1"/>
      <c r="GC521" s="1"/>
      <c r="GD521" s="1"/>
      <c r="GE521" s="1"/>
      <c r="GF521" s="1"/>
      <c r="GG521" s="1"/>
    </row>
    <row r="522" spans="1:189" s="4" customFormat="1">
      <c r="A522" s="1"/>
      <c r="B522" s="1"/>
      <c r="C522" s="1"/>
      <c r="D522" s="1"/>
      <c r="E522" s="1"/>
      <c r="F522" s="1"/>
      <c r="G522" s="1"/>
      <c r="H522" s="1"/>
      <c r="I522" s="69"/>
      <c r="J522" s="69"/>
      <c r="K522" s="69"/>
      <c r="L522" s="69"/>
      <c r="M522" s="69"/>
      <c r="N522" s="69"/>
      <c r="O522" s="69"/>
      <c r="P522" s="69"/>
      <c r="R522" s="1"/>
      <c r="S522" s="1"/>
      <c r="T522" s="5"/>
      <c r="U522" s="5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  <c r="EA522" s="1"/>
      <c r="EB522" s="1"/>
      <c r="EC522" s="1"/>
      <c r="ED522" s="1"/>
      <c r="EE522" s="1"/>
      <c r="EF522" s="1"/>
      <c r="EG522" s="1"/>
      <c r="EH522" s="1"/>
      <c r="EI522" s="1"/>
      <c r="EJ522" s="1"/>
      <c r="EK522" s="1"/>
      <c r="EL522" s="1"/>
      <c r="EM522" s="1"/>
      <c r="EN522" s="1"/>
      <c r="EO522" s="1"/>
      <c r="EP522" s="1"/>
      <c r="EQ522" s="1"/>
      <c r="ER522" s="1"/>
      <c r="ES522" s="1"/>
      <c r="ET522" s="1"/>
      <c r="EU522" s="1"/>
      <c r="EV522" s="1"/>
      <c r="EW522" s="1"/>
      <c r="EX522" s="1"/>
      <c r="EY522" s="1"/>
      <c r="EZ522" s="1"/>
      <c r="FA522" s="1"/>
      <c r="FB522" s="1"/>
      <c r="FC522" s="1"/>
      <c r="FD522" s="1"/>
      <c r="FE522" s="1"/>
      <c r="FF522" s="1"/>
      <c r="FG522" s="1"/>
      <c r="FH522" s="1"/>
      <c r="FI522" s="1"/>
      <c r="FJ522" s="1"/>
      <c r="FK522" s="1"/>
      <c r="FL522" s="1"/>
      <c r="FM522" s="1"/>
      <c r="FN522" s="1"/>
      <c r="FO522" s="1"/>
      <c r="FP522" s="1"/>
      <c r="FQ522" s="1"/>
      <c r="FR522" s="1"/>
      <c r="FS522" s="1"/>
      <c r="FT522" s="1"/>
      <c r="FU522" s="1"/>
      <c r="FV522" s="1"/>
      <c r="FW522" s="1"/>
      <c r="FX522" s="1"/>
      <c r="FY522" s="1"/>
      <c r="FZ522" s="1"/>
      <c r="GA522" s="1"/>
      <c r="GB522" s="1"/>
      <c r="GC522" s="1"/>
      <c r="GD522" s="1"/>
      <c r="GE522" s="1"/>
      <c r="GF522" s="1"/>
      <c r="GG522" s="1"/>
    </row>
    <row r="523" spans="1:189" s="4" customFormat="1">
      <c r="A523" s="1"/>
      <c r="B523" s="1"/>
      <c r="C523" s="1"/>
      <c r="D523" s="1"/>
      <c r="E523" s="1"/>
      <c r="F523" s="1"/>
      <c r="G523" s="1"/>
      <c r="H523" s="1"/>
      <c r="I523" s="69"/>
      <c r="J523" s="69"/>
      <c r="K523" s="69"/>
      <c r="L523" s="69"/>
      <c r="M523" s="69"/>
      <c r="N523" s="69"/>
      <c r="O523" s="69"/>
      <c r="P523" s="69"/>
      <c r="R523" s="1"/>
      <c r="S523" s="1"/>
      <c r="T523" s="5"/>
      <c r="U523" s="5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  <c r="DV523" s="1"/>
      <c r="DW523" s="1"/>
      <c r="DX523" s="1"/>
      <c r="DY523" s="1"/>
      <c r="DZ523" s="1"/>
      <c r="EA523" s="1"/>
      <c r="EB523" s="1"/>
      <c r="EC523" s="1"/>
      <c r="ED523" s="1"/>
      <c r="EE523" s="1"/>
      <c r="EF523" s="1"/>
      <c r="EG523" s="1"/>
      <c r="EH523" s="1"/>
      <c r="EI523" s="1"/>
      <c r="EJ523" s="1"/>
      <c r="EK523" s="1"/>
      <c r="EL523" s="1"/>
      <c r="EM523" s="1"/>
      <c r="EN523" s="1"/>
      <c r="EO523" s="1"/>
      <c r="EP523" s="1"/>
      <c r="EQ523" s="1"/>
      <c r="ER523" s="1"/>
      <c r="ES523" s="1"/>
      <c r="ET523" s="1"/>
      <c r="EU523" s="1"/>
      <c r="EV523" s="1"/>
      <c r="EW523" s="1"/>
      <c r="EX523" s="1"/>
      <c r="EY523" s="1"/>
      <c r="EZ523" s="1"/>
      <c r="FA523" s="1"/>
      <c r="FB523" s="1"/>
      <c r="FC523" s="1"/>
      <c r="FD523" s="1"/>
      <c r="FE523" s="1"/>
      <c r="FF523" s="1"/>
      <c r="FG523" s="1"/>
      <c r="FH523" s="1"/>
      <c r="FI523" s="1"/>
      <c r="FJ523" s="1"/>
      <c r="FK523" s="1"/>
      <c r="FL523" s="1"/>
      <c r="FM523" s="1"/>
      <c r="FN523" s="1"/>
      <c r="FO523" s="1"/>
      <c r="FP523" s="1"/>
      <c r="FQ523" s="1"/>
      <c r="FR523" s="1"/>
      <c r="FS523" s="1"/>
      <c r="FT523" s="1"/>
      <c r="FU523" s="1"/>
      <c r="FV523" s="1"/>
      <c r="FW523" s="1"/>
      <c r="FX523" s="1"/>
      <c r="FY523" s="1"/>
      <c r="FZ523" s="1"/>
      <c r="GA523" s="1"/>
      <c r="GB523" s="1"/>
      <c r="GC523" s="1"/>
      <c r="GD523" s="1"/>
      <c r="GE523" s="1"/>
      <c r="GF523" s="1"/>
      <c r="GG523" s="1"/>
    </row>
    <row r="524" spans="1:189" s="4" customFormat="1">
      <c r="A524" s="1"/>
      <c r="B524" s="1"/>
      <c r="C524" s="1"/>
      <c r="D524" s="1"/>
      <c r="E524" s="1"/>
      <c r="F524" s="1"/>
      <c r="G524" s="1"/>
      <c r="H524" s="1"/>
      <c r="I524" s="69"/>
      <c r="J524" s="69"/>
      <c r="K524" s="69"/>
      <c r="L524" s="69"/>
      <c r="M524" s="69"/>
      <c r="N524" s="69"/>
      <c r="O524" s="69"/>
      <c r="P524" s="69"/>
      <c r="R524" s="1"/>
      <c r="S524" s="1"/>
      <c r="T524" s="5"/>
      <c r="U524" s="5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  <c r="EI524" s="1"/>
      <c r="EJ524" s="1"/>
      <c r="EK524" s="1"/>
      <c r="EL524" s="1"/>
      <c r="EM524" s="1"/>
      <c r="EN524" s="1"/>
      <c r="EO524" s="1"/>
      <c r="EP524" s="1"/>
      <c r="EQ524" s="1"/>
      <c r="ER524" s="1"/>
      <c r="ES524" s="1"/>
      <c r="ET524" s="1"/>
      <c r="EU524" s="1"/>
      <c r="EV524" s="1"/>
      <c r="EW524" s="1"/>
      <c r="EX524" s="1"/>
      <c r="EY524" s="1"/>
      <c r="EZ524" s="1"/>
      <c r="FA524" s="1"/>
      <c r="FB524" s="1"/>
      <c r="FC524" s="1"/>
      <c r="FD524" s="1"/>
      <c r="FE524" s="1"/>
      <c r="FF524" s="1"/>
      <c r="FG524" s="1"/>
      <c r="FH524" s="1"/>
      <c r="FI524" s="1"/>
      <c r="FJ524" s="1"/>
      <c r="FK524" s="1"/>
      <c r="FL524" s="1"/>
      <c r="FM524" s="1"/>
      <c r="FN524" s="1"/>
      <c r="FO524" s="1"/>
      <c r="FP524" s="1"/>
      <c r="FQ524" s="1"/>
      <c r="FR524" s="1"/>
      <c r="FS524" s="1"/>
      <c r="FT524" s="1"/>
      <c r="FU524" s="1"/>
      <c r="FV524" s="1"/>
      <c r="FW524" s="1"/>
      <c r="FX524" s="1"/>
      <c r="FY524" s="1"/>
      <c r="FZ524" s="1"/>
      <c r="GA524" s="1"/>
      <c r="GB524" s="1"/>
      <c r="GC524" s="1"/>
      <c r="GD524" s="1"/>
      <c r="GE524" s="1"/>
      <c r="GF524" s="1"/>
      <c r="GG524" s="1"/>
    </row>
    <row r="525" spans="1:189" s="4" customFormat="1">
      <c r="A525" s="1"/>
      <c r="B525" s="1"/>
      <c r="C525" s="1"/>
      <c r="D525" s="1"/>
      <c r="E525" s="1"/>
      <c r="F525" s="1"/>
      <c r="G525" s="1"/>
      <c r="H525" s="1"/>
      <c r="I525" s="69"/>
      <c r="J525" s="69"/>
      <c r="K525" s="69"/>
      <c r="L525" s="69"/>
      <c r="M525" s="69"/>
      <c r="N525" s="69"/>
      <c r="O525" s="69"/>
      <c r="P525" s="69"/>
      <c r="R525" s="1"/>
      <c r="S525" s="1"/>
      <c r="T525" s="5"/>
      <c r="U525" s="5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  <c r="EK525" s="1"/>
      <c r="EL525" s="1"/>
      <c r="EM525" s="1"/>
      <c r="EN525" s="1"/>
      <c r="EO525" s="1"/>
      <c r="EP525" s="1"/>
      <c r="EQ525" s="1"/>
      <c r="ER525" s="1"/>
      <c r="ES525" s="1"/>
      <c r="ET525" s="1"/>
      <c r="EU525" s="1"/>
      <c r="EV525" s="1"/>
      <c r="EW525" s="1"/>
      <c r="EX525" s="1"/>
      <c r="EY525" s="1"/>
      <c r="EZ525" s="1"/>
      <c r="FA525" s="1"/>
      <c r="FB525" s="1"/>
      <c r="FC525" s="1"/>
      <c r="FD525" s="1"/>
      <c r="FE525" s="1"/>
      <c r="FF525" s="1"/>
      <c r="FG525" s="1"/>
      <c r="FH525" s="1"/>
      <c r="FI525" s="1"/>
      <c r="FJ525" s="1"/>
      <c r="FK525" s="1"/>
      <c r="FL525" s="1"/>
      <c r="FM525" s="1"/>
      <c r="FN525" s="1"/>
      <c r="FO525" s="1"/>
      <c r="FP525" s="1"/>
      <c r="FQ525" s="1"/>
      <c r="FR525" s="1"/>
      <c r="FS525" s="1"/>
      <c r="FT525" s="1"/>
      <c r="FU525" s="1"/>
      <c r="FV525" s="1"/>
      <c r="FW525" s="1"/>
      <c r="FX525" s="1"/>
      <c r="FY525" s="1"/>
      <c r="FZ525" s="1"/>
      <c r="GA525" s="1"/>
      <c r="GB525" s="1"/>
      <c r="GC525" s="1"/>
      <c r="GD525" s="1"/>
      <c r="GE525" s="1"/>
      <c r="GF525" s="1"/>
      <c r="GG525" s="1"/>
    </row>
    <row r="526" spans="1:189" s="4" customFormat="1">
      <c r="A526" s="1"/>
      <c r="B526" s="1"/>
      <c r="C526" s="1"/>
      <c r="D526" s="1"/>
      <c r="E526" s="1"/>
      <c r="F526" s="1"/>
      <c r="G526" s="1"/>
      <c r="H526" s="1"/>
      <c r="I526" s="69"/>
      <c r="J526" s="69"/>
      <c r="K526" s="69"/>
      <c r="L526" s="69"/>
      <c r="M526" s="69"/>
      <c r="N526" s="69"/>
      <c r="O526" s="69"/>
      <c r="P526" s="69"/>
      <c r="R526" s="1"/>
      <c r="S526" s="1"/>
      <c r="T526" s="5"/>
      <c r="U526" s="5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  <c r="EI526" s="1"/>
      <c r="EJ526" s="1"/>
      <c r="EK526" s="1"/>
      <c r="EL526" s="1"/>
      <c r="EM526" s="1"/>
      <c r="EN526" s="1"/>
      <c r="EO526" s="1"/>
      <c r="EP526" s="1"/>
      <c r="EQ526" s="1"/>
      <c r="ER526" s="1"/>
      <c r="ES526" s="1"/>
      <c r="ET526" s="1"/>
      <c r="EU526" s="1"/>
      <c r="EV526" s="1"/>
      <c r="EW526" s="1"/>
      <c r="EX526" s="1"/>
      <c r="EY526" s="1"/>
      <c r="EZ526" s="1"/>
      <c r="FA526" s="1"/>
      <c r="FB526" s="1"/>
      <c r="FC526" s="1"/>
      <c r="FD526" s="1"/>
      <c r="FE526" s="1"/>
      <c r="FF526" s="1"/>
      <c r="FG526" s="1"/>
      <c r="FH526" s="1"/>
      <c r="FI526" s="1"/>
      <c r="FJ526" s="1"/>
      <c r="FK526" s="1"/>
      <c r="FL526" s="1"/>
      <c r="FM526" s="1"/>
      <c r="FN526" s="1"/>
      <c r="FO526" s="1"/>
      <c r="FP526" s="1"/>
      <c r="FQ526" s="1"/>
      <c r="FR526" s="1"/>
      <c r="FS526" s="1"/>
      <c r="FT526" s="1"/>
      <c r="FU526" s="1"/>
      <c r="FV526" s="1"/>
      <c r="FW526" s="1"/>
      <c r="FX526" s="1"/>
      <c r="FY526" s="1"/>
      <c r="FZ526" s="1"/>
      <c r="GA526" s="1"/>
      <c r="GB526" s="1"/>
      <c r="GC526" s="1"/>
      <c r="GD526" s="1"/>
      <c r="GE526" s="1"/>
      <c r="GF526" s="1"/>
      <c r="GG526" s="1"/>
    </row>
    <row r="527" spans="1:189" s="4" customFormat="1">
      <c r="A527" s="1"/>
      <c r="B527" s="1"/>
      <c r="C527" s="1"/>
      <c r="D527" s="1"/>
      <c r="E527" s="1"/>
      <c r="F527" s="1"/>
      <c r="G527" s="1"/>
      <c r="H527" s="1"/>
      <c r="I527" s="69"/>
      <c r="J527" s="69"/>
      <c r="K527" s="69"/>
      <c r="L527" s="69"/>
      <c r="M527" s="69"/>
      <c r="N527" s="69"/>
      <c r="O527" s="69"/>
      <c r="P527" s="69"/>
      <c r="R527" s="1"/>
      <c r="S527" s="1"/>
      <c r="T527" s="5"/>
      <c r="U527" s="5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  <c r="EE527" s="1"/>
      <c r="EF527" s="1"/>
      <c r="EG527" s="1"/>
      <c r="EH527" s="1"/>
      <c r="EI527" s="1"/>
      <c r="EJ527" s="1"/>
      <c r="EK527" s="1"/>
      <c r="EL527" s="1"/>
      <c r="EM527" s="1"/>
      <c r="EN527" s="1"/>
      <c r="EO527" s="1"/>
      <c r="EP527" s="1"/>
      <c r="EQ527" s="1"/>
      <c r="ER527" s="1"/>
      <c r="ES527" s="1"/>
      <c r="ET527" s="1"/>
      <c r="EU527" s="1"/>
      <c r="EV527" s="1"/>
      <c r="EW527" s="1"/>
      <c r="EX527" s="1"/>
      <c r="EY527" s="1"/>
      <c r="EZ527" s="1"/>
      <c r="FA527" s="1"/>
      <c r="FB527" s="1"/>
      <c r="FC527" s="1"/>
      <c r="FD527" s="1"/>
      <c r="FE527" s="1"/>
      <c r="FF527" s="1"/>
      <c r="FG527" s="1"/>
      <c r="FH527" s="1"/>
      <c r="FI527" s="1"/>
      <c r="FJ527" s="1"/>
      <c r="FK527" s="1"/>
      <c r="FL527" s="1"/>
      <c r="FM527" s="1"/>
      <c r="FN527" s="1"/>
      <c r="FO527" s="1"/>
      <c r="FP527" s="1"/>
      <c r="FQ527" s="1"/>
      <c r="FR527" s="1"/>
      <c r="FS527" s="1"/>
      <c r="FT527" s="1"/>
      <c r="FU527" s="1"/>
      <c r="FV527" s="1"/>
      <c r="FW527" s="1"/>
      <c r="FX527" s="1"/>
      <c r="FY527" s="1"/>
      <c r="FZ527" s="1"/>
      <c r="GA527" s="1"/>
      <c r="GB527" s="1"/>
      <c r="GC527" s="1"/>
      <c r="GD527" s="1"/>
      <c r="GE527" s="1"/>
      <c r="GF527" s="1"/>
      <c r="GG527" s="1"/>
    </row>
    <row r="528" spans="1:189" s="4" customFormat="1">
      <c r="A528" s="1"/>
      <c r="B528" s="1"/>
      <c r="C528" s="1"/>
      <c r="D528" s="1"/>
      <c r="E528" s="1"/>
      <c r="F528" s="1"/>
      <c r="G528" s="1"/>
      <c r="H528" s="1"/>
      <c r="I528" s="69"/>
      <c r="J528" s="69"/>
      <c r="K528" s="69"/>
      <c r="L528" s="69"/>
      <c r="M528" s="69"/>
      <c r="N528" s="69"/>
      <c r="O528" s="69"/>
      <c r="P528" s="69"/>
      <c r="R528" s="1"/>
      <c r="S528" s="1"/>
      <c r="T528" s="5"/>
      <c r="U528" s="5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  <c r="EA528" s="1"/>
      <c r="EB528" s="1"/>
      <c r="EC528" s="1"/>
      <c r="ED528" s="1"/>
      <c r="EE528" s="1"/>
      <c r="EF528" s="1"/>
      <c r="EG528" s="1"/>
      <c r="EH528" s="1"/>
      <c r="EI528" s="1"/>
      <c r="EJ528" s="1"/>
      <c r="EK528" s="1"/>
      <c r="EL528" s="1"/>
      <c r="EM528" s="1"/>
      <c r="EN528" s="1"/>
      <c r="EO528" s="1"/>
      <c r="EP528" s="1"/>
      <c r="EQ528" s="1"/>
      <c r="ER528" s="1"/>
      <c r="ES528" s="1"/>
      <c r="ET528" s="1"/>
      <c r="EU528" s="1"/>
      <c r="EV528" s="1"/>
      <c r="EW528" s="1"/>
      <c r="EX528" s="1"/>
      <c r="EY528" s="1"/>
      <c r="EZ528" s="1"/>
      <c r="FA528" s="1"/>
      <c r="FB528" s="1"/>
      <c r="FC528" s="1"/>
      <c r="FD528" s="1"/>
      <c r="FE528" s="1"/>
      <c r="FF528" s="1"/>
      <c r="FG528" s="1"/>
      <c r="FH528" s="1"/>
      <c r="FI528" s="1"/>
      <c r="FJ528" s="1"/>
      <c r="FK528" s="1"/>
      <c r="FL528" s="1"/>
      <c r="FM528" s="1"/>
      <c r="FN528" s="1"/>
      <c r="FO528" s="1"/>
      <c r="FP528" s="1"/>
      <c r="FQ528" s="1"/>
      <c r="FR528" s="1"/>
      <c r="FS528" s="1"/>
      <c r="FT528" s="1"/>
      <c r="FU528" s="1"/>
      <c r="FV528" s="1"/>
      <c r="FW528" s="1"/>
      <c r="FX528" s="1"/>
      <c r="FY528" s="1"/>
      <c r="FZ528" s="1"/>
      <c r="GA528" s="1"/>
      <c r="GB528" s="1"/>
      <c r="GC528" s="1"/>
      <c r="GD528" s="1"/>
      <c r="GE528" s="1"/>
      <c r="GF528" s="1"/>
      <c r="GG528" s="1"/>
    </row>
    <row r="529" spans="1:189" s="4" customFormat="1">
      <c r="A529" s="1"/>
      <c r="B529" s="1"/>
      <c r="C529" s="1"/>
      <c r="D529" s="1"/>
      <c r="E529" s="1"/>
      <c r="F529" s="1"/>
      <c r="G529" s="1"/>
      <c r="H529" s="1"/>
      <c r="I529" s="69"/>
      <c r="J529" s="69"/>
      <c r="K529" s="69"/>
      <c r="L529" s="69"/>
      <c r="M529" s="69"/>
      <c r="N529" s="69"/>
      <c r="O529" s="69"/>
      <c r="P529" s="69"/>
      <c r="R529" s="1"/>
      <c r="S529" s="1"/>
      <c r="T529" s="5"/>
      <c r="U529" s="5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  <c r="DV529" s="1"/>
      <c r="DW529" s="1"/>
      <c r="DX529" s="1"/>
      <c r="DY529" s="1"/>
      <c r="DZ529" s="1"/>
      <c r="EA529" s="1"/>
      <c r="EB529" s="1"/>
      <c r="EC529" s="1"/>
      <c r="ED529" s="1"/>
      <c r="EE529" s="1"/>
      <c r="EF529" s="1"/>
      <c r="EG529" s="1"/>
      <c r="EH529" s="1"/>
      <c r="EI529" s="1"/>
      <c r="EJ529" s="1"/>
      <c r="EK529" s="1"/>
      <c r="EL529" s="1"/>
      <c r="EM529" s="1"/>
      <c r="EN529" s="1"/>
      <c r="EO529" s="1"/>
      <c r="EP529" s="1"/>
      <c r="EQ529" s="1"/>
      <c r="ER529" s="1"/>
      <c r="ES529" s="1"/>
      <c r="ET529" s="1"/>
      <c r="EU529" s="1"/>
      <c r="EV529" s="1"/>
      <c r="EW529" s="1"/>
      <c r="EX529" s="1"/>
      <c r="EY529" s="1"/>
      <c r="EZ529" s="1"/>
      <c r="FA529" s="1"/>
      <c r="FB529" s="1"/>
      <c r="FC529" s="1"/>
      <c r="FD529" s="1"/>
      <c r="FE529" s="1"/>
      <c r="FF529" s="1"/>
      <c r="FG529" s="1"/>
      <c r="FH529" s="1"/>
      <c r="FI529" s="1"/>
      <c r="FJ529" s="1"/>
      <c r="FK529" s="1"/>
      <c r="FL529" s="1"/>
      <c r="FM529" s="1"/>
      <c r="FN529" s="1"/>
      <c r="FO529" s="1"/>
      <c r="FP529" s="1"/>
      <c r="FQ529" s="1"/>
      <c r="FR529" s="1"/>
      <c r="FS529" s="1"/>
      <c r="FT529" s="1"/>
      <c r="FU529" s="1"/>
      <c r="FV529" s="1"/>
      <c r="FW529" s="1"/>
      <c r="FX529" s="1"/>
      <c r="FY529" s="1"/>
      <c r="FZ529" s="1"/>
      <c r="GA529" s="1"/>
      <c r="GB529" s="1"/>
      <c r="GC529" s="1"/>
      <c r="GD529" s="1"/>
      <c r="GE529" s="1"/>
      <c r="GF529" s="1"/>
      <c r="GG529" s="1"/>
    </row>
    <row r="530" spans="1:189" s="4" customFormat="1">
      <c r="A530" s="1"/>
      <c r="B530" s="1"/>
      <c r="C530" s="1"/>
      <c r="D530" s="1"/>
      <c r="E530" s="1"/>
      <c r="F530" s="1"/>
      <c r="G530" s="1"/>
      <c r="H530" s="1"/>
      <c r="I530" s="69"/>
      <c r="J530" s="69"/>
      <c r="K530" s="69"/>
      <c r="L530" s="69"/>
      <c r="M530" s="69"/>
      <c r="N530" s="69"/>
      <c r="O530" s="69"/>
      <c r="P530" s="69"/>
      <c r="R530" s="1"/>
      <c r="S530" s="1"/>
      <c r="T530" s="5"/>
      <c r="U530" s="5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  <c r="EA530" s="1"/>
      <c r="EB530" s="1"/>
      <c r="EC530" s="1"/>
      <c r="ED530" s="1"/>
      <c r="EE530" s="1"/>
      <c r="EF530" s="1"/>
      <c r="EG530" s="1"/>
      <c r="EH530" s="1"/>
      <c r="EI530" s="1"/>
      <c r="EJ530" s="1"/>
      <c r="EK530" s="1"/>
      <c r="EL530" s="1"/>
      <c r="EM530" s="1"/>
      <c r="EN530" s="1"/>
      <c r="EO530" s="1"/>
      <c r="EP530" s="1"/>
      <c r="EQ530" s="1"/>
      <c r="ER530" s="1"/>
      <c r="ES530" s="1"/>
      <c r="ET530" s="1"/>
      <c r="EU530" s="1"/>
      <c r="EV530" s="1"/>
      <c r="EW530" s="1"/>
      <c r="EX530" s="1"/>
      <c r="EY530" s="1"/>
      <c r="EZ530" s="1"/>
      <c r="FA530" s="1"/>
      <c r="FB530" s="1"/>
      <c r="FC530" s="1"/>
      <c r="FD530" s="1"/>
      <c r="FE530" s="1"/>
      <c r="FF530" s="1"/>
      <c r="FG530" s="1"/>
      <c r="FH530" s="1"/>
      <c r="FI530" s="1"/>
      <c r="FJ530" s="1"/>
      <c r="FK530" s="1"/>
      <c r="FL530" s="1"/>
      <c r="FM530" s="1"/>
      <c r="FN530" s="1"/>
      <c r="FO530" s="1"/>
      <c r="FP530" s="1"/>
      <c r="FQ530" s="1"/>
      <c r="FR530" s="1"/>
      <c r="FS530" s="1"/>
      <c r="FT530" s="1"/>
      <c r="FU530" s="1"/>
      <c r="FV530" s="1"/>
      <c r="FW530" s="1"/>
      <c r="FX530" s="1"/>
      <c r="FY530" s="1"/>
      <c r="FZ530" s="1"/>
      <c r="GA530" s="1"/>
      <c r="GB530" s="1"/>
      <c r="GC530" s="1"/>
      <c r="GD530" s="1"/>
      <c r="GE530" s="1"/>
      <c r="GF530" s="1"/>
      <c r="GG530" s="1"/>
    </row>
    <row r="531" spans="1:189" s="4" customFormat="1">
      <c r="A531" s="1"/>
      <c r="B531" s="1"/>
      <c r="C531" s="1"/>
      <c r="D531" s="1"/>
      <c r="E531" s="1"/>
      <c r="F531" s="1"/>
      <c r="G531" s="1"/>
      <c r="H531" s="1"/>
      <c r="I531" s="69"/>
      <c r="J531" s="69"/>
      <c r="K531" s="69"/>
      <c r="L531" s="69"/>
      <c r="M531" s="69"/>
      <c r="N531" s="69"/>
      <c r="O531" s="69"/>
      <c r="P531" s="69"/>
      <c r="R531" s="1"/>
      <c r="S531" s="1"/>
      <c r="T531" s="5"/>
      <c r="U531" s="5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  <c r="EA531" s="1"/>
      <c r="EB531" s="1"/>
      <c r="EC531" s="1"/>
      <c r="ED531" s="1"/>
      <c r="EE531" s="1"/>
      <c r="EF531" s="1"/>
      <c r="EG531" s="1"/>
      <c r="EH531" s="1"/>
      <c r="EI531" s="1"/>
      <c r="EJ531" s="1"/>
      <c r="EK531" s="1"/>
      <c r="EL531" s="1"/>
      <c r="EM531" s="1"/>
      <c r="EN531" s="1"/>
      <c r="EO531" s="1"/>
      <c r="EP531" s="1"/>
      <c r="EQ531" s="1"/>
      <c r="ER531" s="1"/>
      <c r="ES531" s="1"/>
      <c r="ET531" s="1"/>
      <c r="EU531" s="1"/>
      <c r="EV531" s="1"/>
      <c r="EW531" s="1"/>
      <c r="EX531" s="1"/>
      <c r="EY531" s="1"/>
      <c r="EZ531" s="1"/>
      <c r="FA531" s="1"/>
      <c r="FB531" s="1"/>
      <c r="FC531" s="1"/>
      <c r="FD531" s="1"/>
      <c r="FE531" s="1"/>
      <c r="FF531" s="1"/>
      <c r="FG531" s="1"/>
      <c r="FH531" s="1"/>
      <c r="FI531" s="1"/>
      <c r="FJ531" s="1"/>
      <c r="FK531" s="1"/>
      <c r="FL531" s="1"/>
      <c r="FM531" s="1"/>
      <c r="FN531" s="1"/>
      <c r="FO531" s="1"/>
      <c r="FP531" s="1"/>
      <c r="FQ531" s="1"/>
      <c r="FR531" s="1"/>
      <c r="FS531" s="1"/>
      <c r="FT531" s="1"/>
      <c r="FU531" s="1"/>
      <c r="FV531" s="1"/>
      <c r="FW531" s="1"/>
      <c r="FX531" s="1"/>
      <c r="FY531" s="1"/>
      <c r="FZ531" s="1"/>
      <c r="GA531" s="1"/>
      <c r="GB531" s="1"/>
      <c r="GC531" s="1"/>
      <c r="GD531" s="1"/>
      <c r="GE531" s="1"/>
      <c r="GF531" s="1"/>
      <c r="GG531" s="1"/>
    </row>
    <row r="532" spans="1:189" s="4" customFormat="1">
      <c r="A532" s="1"/>
      <c r="B532" s="1"/>
      <c r="C532" s="1"/>
      <c r="D532" s="1"/>
      <c r="E532" s="1"/>
      <c r="F532" s="1"/>
      <c r="G532" s="1"/>
      <c r="H532" s="1"/>
      <c r="I532" s="69"/>
      <c r="J532" s="69"/>
      <c r="K532" s="69"/>
      <c r="L532" s="69"/>
      <c r="M532" s="69"/>
      <c r="N532" s="69"/>
      <c r="O532" s="69"/>
      <c r="P532" s="69"/>
      <c r="R532" s="1"/>
      <c r="S532" s="1"/>
      <c r="T532" s="5"/>
      <c r="U532" s="5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  <c r="EK532" s="1"/>
      <c r="EL532" s="1"/>
      <c r="EM532" s="1"/>
      <c r="EN532" s="1"/>
      <c r="EO532" s="1"/>
      <c r="EP532" s="1"/>
      <c r="EQ532" s="1"/>
      <c r="ER532" s="1"/>
      <c r="ES532" s="1"/>
      <c r="ET532" s="1"/>
      <c r="EU532" s="1"/>
      <c r="EV532" s="1"/>
      <c r="EW532" s="1"/>
      <c r="EX532" s="1"/>
      <c r="EY532" s="1"/>
      <c r="EZ532" s="1"/>
      <c r="FA532" s="1"/>
      <c r="FB532" s="1"/>
      <c r="FC532" s="1"/>
      <c r="FD532" s="1"/>
      <c r="FE532" s="1"/>
      <c r="FF532" s="1"/>
      <c r="FG532" s="1"/>
      <c r="FH532" s="1"/>
      <c r="FI532" s="1"/>
      <c r="FJ532" s="1"/>
      <c r="FK532" s="1"/>
      <c r="FL532" s="1"/>
      <c r="FM532" s="1"/>
      <c r="FN532" s="1"/>
      <c r="FO532" s="1"/>
      <c r="FP532" s="1"/>
      <c r="FQ532" s="1"/>
      <c r="FR532" s="1"/>
      <c r="FS532" s="1"/>
      <c r="FT532" s="1"/>
      <c r="FU532" s="1"/>
      <c r="FV532" s="1"/>
      <c r="FW532" s="1"/>
      <c r="FX532" s="1"/>
      <c r="FY532" s="1"/>
      <c r="FZ532" s="1"/>
      <c r="GA532" s="1"/>
      <c r="GB532" s="1"/>
      <c r="GC532" s="1"/>
      <c r="GD532" s="1"/>
      <c r="GE532" s="1"/>
      <c r="GF532" s="1"/>
      <c r="GG532" s="1"/>
    </row>
    <row r="533" spans="1:189" s="4" customFormat="1">
      <c r="A533" s="1"/>
      <c r="B533" s="1"/>
      <c r="C533" s="1"/>
      <c r="D533" s="1"/>
      <c r="E533" s="1"/>
      <c r="F533" s="1"/>
      <c r="G533" s="1"/>
      <c r="H533" s="1"/>
      <c r="I533" s="69"/>
      <c r="J533" s="69"/>
      <c r="K533" s="69"/>
      <c r="L533" s="69"/>
      <c r="M533" s="69"/>
      <c r="N533" s="69"/>
      <c r="O533" s="69"/>
      <c r="P533" s="69"/>
      <c r="R533" s="1"/>
      <c r="S533" s="1"/>
      <c r="T533" s="5"/>
      <c r="U533" s="5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  <c r="EA533" s="1"/>
      <c r="EB533" s="1"/>
      <c r="EC533" s="1"/>
      <c r="ED533" s="1"/>
      <c r="EE533" s="1"/>
      <c r="EF533" s="1"/>
      <c r="EG533" s="1"/>
      <c r="EH533" s="1"/>
      <c r="EI533" s="1"/>
      <c r="EJ533" s="1"/>
      <c r="EK533" s="1"/>
      <c r="EL533" s="1"/>
      <c r="EM533" s="1"/>
      <c r="EN533" s="1"/>
      <c r="EO533" s="1"/>
      <c r="EP533" s="1"/>
      <c r="EQ533" s="1"/>
      <c r="ER533" s="1"/>
      <c r="ES533" s="1"/>
      <c r="ET533" s="1"/>
      <c r="EU533" s="1"/>
      <c r="EV533" s="1"/>
      <c r="EW533" s="1"/>
      <c r="EX533" s="1"/>
      <c r="EY533" s="1"/>
      <c r="EZ533" s="1"/>
      <c r="FA533" s="1"/>
      <c r="FB533" s="1"/>
      <c r="FC533" s="1"/>
      <c r="FD533" s="1"/>
      <c r="FE533" s="1"/>
      <c r="FF533" s="1"/>
      <c r="FG533" s="1"/>
      <c r="FH533" s="1"/>
      <c r="FI533" s="1"/>
      <c r="FJ533" s="1"/>
      <c r="FK533" s="1"/>
      <c r="FL533" s="1"/>
      <c r="FM533" s="1"/>
      <c r="FN533" s="1"/>
      <c r="FO533" s="1"/>
      <c r="FP533" s="1"/>
      <c r="FQ533" s="1"/>
      <c r="FR533" s="1"/>
      <c r="FS533" s="1"/>
      <c r="FT533" s="1"/>
      <c r="FU533" s="1"/>
      <c r="FV533" s="1"/>
      <c r="FW533" s="1"/>
      <c r="FX533" s="1"/>
      <c r="FY533" s="1"/>
      <c r="FZ533" s="1"/>
      <c r="GA533" s="1"/>
      <c r="GB533" s="1"/>
      <c r="GC533" s="1"/>
      <c r="GD533" s="1"/>
      <c r="GE533" s="1"/>
      <c r="GF533" s="1"/>
      <c r="GG533" s="1"/>
    </row>
    <row r="534" spans="1:189" s="4" customFormat="1">
      <c r="A534" s="1"/>
      <c r="B534" s="1"/>
      <c r="C534" s="1"/>
      <c r="D534" s="1"/>
      <c r="E534" s="1"/>
      <c r="F534" s="1"/>
      <c r="G534" s="1"/>
      <c r="H534" s="1"/>
      <c r="I534" s="69"/>
      <c r="J534" s="69"/>
      <c r="K534" s="69"/>
      <c r="L534" s="69"/>
      <c r="M534" s="69"/>
      <c r="N534" s="69"/>
      <c r="O534" s="69"/>
      <c r="P534" s="69"/>
      <c r="R534" s="1"/>
      <c r="S534" s="1"/>
      <c r="T534" s="5"/>
      <c r="U534" s="5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  <c r="EA534" s="1"/>
      <c r="EB534" s="1"/>
      <c r="EC534" s="1"/>
      <c r="ED534" s="1"/>
      <c r="EE534" s="1"/>
      <c r="EF534" s="1"/>
      <c r="EG534" s="1"/>
      <c r="EH534" s="1"/>
      <c r="EI534" s="1"/>
      <c r="EJ534" s="1"/>
      <c r="EK534" s="1"/>
      <c r="EL534" s="1"/>
      <c r="EM534" s="1"/>
      <c r="EN534" s="1"/>
      <c r="EO534" s="1"/>
      <c r="EP534" s="1"/>
      <c r="EQ534" s="1"/>
      <c r="ER534" s="1"/>
      <c r="ES534" s="1"/>
      <c r="ET534" s="1"/>
      <c r="EU534" s="1"/>
      <c r="EV534" s="1"/>
      <c r="EW534" s="1"/>
      <c r="EX534" s="1"/>
      <c r="EY534" s="1"/>
      <c r="EZ534" s="1"/>
      <c r="FA534" s="1"/>
      <c r="FB534" s="1"/>
      <c r="FC534" s="1"/>
      <c r="FD534" s="1"/>
      <c r="FE534" s="1"/>
      <c r="FF534" s="1"/>
      <c r="FG534" s="1"/>
      <c r="FH534" s="1"/>
      <c r="FI534" s="1"/>
      <c r="FJ534" s="1"/>
      <c r="FK534" s="1"/>
      <c r="FL534" s="1"/>
      <c r="FM534" s="1"/>
      <c r="FN534" s="1"/>
      <c r="FO534" s="1"/>
      <c r="FP534" s="1"/>
      <c r="FQ534" s="1"/>
      <c r="FR534" s="1"/>
      <c r="FS534" s="1"/>
      <c r="FT534" s="1"/>
      <c r="FU534" s="1"/>
      <c r="FV534" s="1"/>
      <c r="FW534" s="1"/>
      <c r="FX534" s="1"/>
      <c r="FY534" s="1"/>
      <c r="FZ534" s="1"/>
      <c r="GA534" s="1"/>
      <c r="GB534" s="1"/>
      <c r="GC534" s="1"/>
      <c r="GD534" s="1"/>
      <c r="GE534" s="1"/>
      <c r="GF534" s="1"/>
      <c r="GG534" s="1"/>
    </row>
    <row r="535" spans="1:189" s="4" customFormat="1">
      <c r="A535" s="1"/>
      <c r="B535" s="1"/>
      <c r="C535" s="1"/>
      <c r="D535" s="1"/>
      <c r="E535" s="1"/>
      <c r="F535" s="1"/>
      <c r="G535" s="1"/>
      <c r="H535" s="1"/>
      <c r="I535" s="69"/>
      <c r="J535" s="69"/>
      <c r="K535" s="69"/>
      <c r="L535" s="69"/>
      <c r="M535" s="69"/>
      <c r="N535" s="69"/>
      <c r="O535" s="69"/>
      <c r="P535" s="69"/>
      <c r="R535" s="1"/>
      <c r="S535" s="1"/>
      <c r="T535" s="5"/>
      <c r="U535" s="5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  <c r="DV535" s="1"/>
      <c r="DW535" s="1"/>
      <c r="DX535" s="1"/>
      <c r="DY535" s="1"/>
      <c r="DZ535" s="1"/>
      <c r="EA535" s="1"/>
      <c r="EB535" s="1"/>
      <c r="EC535" s="1"/>
      <c r="ED535" s="1"/>
      <c r="EE535" s="1"/>
      <c r="EF535" s="1"/>
      <c r="EG535" s="1"/>
      <c r="EH535" s="1"/>
      <c r="EI535" s="1"/>
      <c r="EJ535" s="1"/>
      <c r="EK535" s="1"/>
      <c r="EL535" s="1"/>
      <c r="EM535" s="1"/>
      <c r="EN535" s="1"/>
      <c r="EO535" s="1"/>
      <c r="EP535" s="1"/>
      <c r="EQ535" s="1"/>
      <c r="ER535" s="1"/>
      <c r="ES535" s="1"/>
      <c r="ET535" s="1"/>
      <c r="EU535" s="1"/>
      <c r="EV535" s="1"/>
      <c r="EW535" s="1"/>
      <c r="EX535" s="1"/>
      <c r="EY535" s="1"/>
      <c r="EZ535" s="1"/>
      <c r="FA535" s="1"/>
      <c r="FB535" s="1"/>
      <c r="FC535" s="1"/>
      <c r="FD535" s="1"/>
      <c r="FE535" s="1"/>
      <c r="FF535" s="1"/>
      <c r="FG535" s="1"/>
      <c r="FH535" s="1"/>
      <c r="FI535" s="1"/>
      <c r="FJ535" s="1"/>
      <c r="FK535" s="1"/>
      <c r="FL535" s="1"/>
      <c r="FM535" s="1"/>
      <c r="FN535" s="1"/>
      <c r="FO535" s="1"/>
      <c r="FP535" s="1"/>
      <c r="FQ535" s="1"/>
      <c r="FR535" s="1"/>
      <c r="FS535" s="1"/>
      <c r="FT535" s="1"/>
      <c r="FU535" s="1"/>
      <c r="FV535" s="1"/>
      <c r="FW535" s="1"/>
      <c r="FX535" s="1"/>
      <c r="FY535" s="1"/>
      <c r="FZ535" s="1"/>
      <c r="GA535" s="1"/>
      <c r="GB535" s="1"/>
      <c r="GC535" s="1"/>
      <c r="GD535" s="1"/>
      <c r="GE535" s="1"/>
      <c r="GF535" s="1"/>
      <c r="GG535" s="1"/>
    </row>
    <row r="536" spans="1:189" s="4" customFormat="1">
      <c r="A536" s="1"/>
      <c r="B536" s="1"/>
      <c r="C536" s="1"/>
      <c r="D536" s="1"/>
      <c r="E536" s="1"/>
      <c r="F536" s="1"/>
      <c r="G536" s="1"/>
      <c r="H536" s="1"/>
      <c r="I536" s="69"/>
      <c r="J536" s="69"/>
      <c r="K536" s="69"/>
      <c r="L536" s="69"/>
      <c r="M536" s="69"/>
      <c r="N536" s="69"/>
      <c r="O536" s="69"/>
      <c r="P536" s="69"/>
      <c r="R536" s="1"/>
      <c r="S536" s="1"/>
      <c r="T536" s="5"/>
      <c r="U536" s="5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  <c r="DR536" s="1"/>
      <c r="DS536" s="1"/>
      <c r="DT536" s="1"/>
      <c r="DU536" s="1"/>
      <c r="DV536" s="1"/>
      <c r="DW536" s="1"/>
      <c r="DX536" s="1"/>
      <c r="DY536" s="1"/>
      <c r="DZ536" s="1"/>
      <c r="EA536" s="1"/>
      <c r="EB536" s="1"/>
      <c r="EC536" s="1"/>
      <c r="ED536" s="1"/>
      <c r="EE536" s="1"/>
      <c r="EF536" s="1"/>
      <c r="EG536" s="1"/>
      <c r="EH536" s="1"/>
      <c r="EI536" s="1"/>
      <c r="EJ536" s="1"/>
      <c r="EK536" s="1"/>
      <c r="EL536" s="1"/>
      <c r="EM536" s="1"/>
      <c r="EN536" s="1"/>
      <c r="EO536" s="1"/>
      <c r="EP536" s="1"/>
      <c r="EQ536" s="1"/>
      <c r="ER536" s="1"/>
      <c r="ES536" s="1"/>
      <c r="ET536" s="1"/>
      <c r="EU536" s="1"/>
      <c r="EV536" s="1"/>
      <c r="EW536" s="1"/>
      <c r="EX536" s="1"/>
      <c r="EY536" s="1"/>
      <c r="EZ536" s="1"/>
      <c r="FA536" s="1"/>
      <c r="FB536" s="1"/>
      <c r="FC536" s="1"/>
      <c r="FD536" s="1"/>
      <c r="FE536" s="1"/>
      <c r="FF536" s="1"/>
      <c r="FG536" s="1"/>
      <c r="FH536" s="1"/>
      <c r="FI536" s="1"/>
      <c r="FJ536" s="1"/>
      <c r="FK536" s="1"/>
      <c r="FL536" s="1"/>
      <c r="FM536" s="1"/>
      <c r="FN536" s="1"/>
      <c r="FO536" s="1"/>
      <c r="FP536" s="1"/>
      <c r="FQ536" s="1"/>
      <c r="FR536" s="1"/>
      <c r="FS536" s="1"/>
      <c r="FT536" s="1"/>
      <c r="FU536" s="1"/>
      <c r="FV536" s="1"/>
      <c r="FW536" s="1"/>
      <c r="FX536" s="1"/>
      <c r="FY536" s="1"/>
      <c r="FZ536" s="1"/>
      <c r="GA536" s="1"/>
      <c r="GB536" s="1"/>
      <c r="GC536" s="1"/>
      <c r="GD536" s="1"/>
      <c r="GE536" s="1"/>
      <c r="GF536" s="1"/>
      <c r="GG536" s="1"/>
    </row>
    <row r="537" spans="1:189" s="4" customFormat="1">
      <c r="A537" s="1"/>
      <c r="B537" s="1"/>
      <c r="C537" s="1"/>
      <c r="D537" s="1"/>
      <c r="E537" s="1"/>
      <c r="F537" s="1"/>
      <c r="G537" s="1"/>
      <c r="H537" s="1"/>
      <c r="I537" s="69"/>
      <c r="J537" s="69"/>
      <c r="K537" s="69"/>
      <c r="L537" s="69"/>
      <c r="M537" s="69"/>
      <c r="N537" s="69"/>
      <c r="O537" s="69"/>
      <c r="P537" s="69"/>
      <c r="R537" s="1"/>
      <c r="S537" s="1"/>
      <c r="T537" s="5"/>
      <c r="U537" s="5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  <c r="EA537" s="1"/>
      <c r="EB537" s="1"/>
      <c r="EC537" s="1"/>
      <c r="ED537" s="1"/>
      <c r="EE537" s="1"/>
      <c r="EF537" s="1"/>
      <c r="EG537" s="1"/>
      <c r="EH537" s="1"/>
      <c r="EI537" s="1"/>
      <c r="EJ537" s="1"/>
      <c r="EK537" s="1"/>
      <c r="EL537" s="1"/>
      <c r="EM537" s="1"/>
      <c r="EN537" s="1"/>
      <c r="EO537" s="1"/>
      <c r="EP537" s="1"/>
      <c r="EQ537" s="1"/>
      <c r="ER537" s="1"/>
      <c r="ES537" s="1"/>
      <c r="ET537" s="1"/>
      <c r="EU537" s="1"/>
      <c r="EV537" s="1"/>
      <c r="EW537" s="1"/>
      <c r="EX537" s="1"/>
      <c r="EY537" s="1"/>
      <c r="EZ537" s="1"/>
      <c r="FA537" s="1"/>
      <c r="FB537" s="1"/>
      <c r="FC537" s="1"/>
      <c r="FD537" s="1"/>
      <c r="FE537" s="1"/>
      <c r="FF537" s="1"/>
      <c r="FG537" s="1"/>
      <c r="FH537" s="1"/>
      <c r="FI537" s="1"/>
      <c r="FJ537" s="1"/>
      <c r="FK537" s="1"/>
      <c r="FL537" s="1"/>
      <c r="FM537" s="1"/>
      <c r="FN537" s="1"/>
      <c r="FO537" s="1"/>
      <c r="FP537" s="1"/>
      <c r="FQ537" s="1"/>
      <c r="FR537" s="1"/>
      <c r="FS537" s="1"/>
      <c r="FT537" s="1"/>
      <c r="FU537" s="1"/>
      <c r="FV537" s="1"/>
      <c r="FW537" s="1"/>
      <c r="FX537" s="1"/>
      <c r="FY537" s="1"/>
      <c r="FZ537" s="1"/>
      <c r="GA537" s="1"/>
      <c r="GB537" s="1"/>
      <c r="GC537" s="1"/>
      <c r="GD537" s="1"/>
      <c r="GE537" s="1"/>
      <c r="GF537" s="1"/>
      <c r="GG537" s="1"/>
    </row>
    <row r="538" spans="1:189" s="4" customFormat="1">
      <c r="A538" s="1"/>
      <c r="B538" s="1"/>
      <c r="C538" s="1"/>
      <c r="D538" s="1"/>
      <c r="E538" s="1"/>
      <c r="F538" s="1"/>
      <c r="G538" s="1"/>
      <c r="H538" s="1"/>
      <c r="I538" s="69"/>
      <c r="J538" s="69"/>
      <c r="K538" s="69"/>
      <c r="L538" s="69"/>
      <c r="M538" s="69"/>
      <c r="N538" s="69"/>
      <c r="O538" s="69"/>
      <c r="P538" s="69"/>
      <c r="R538" s="1"/>
      <c r="S538" s="1"/>
      <c r="T538" s="5"/>
      <c r="U538" s="5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  <c r="EA538" s="1"/>
      <c r="EB538" s="1"/>
      <c r="EC538" s="1"/>
      <c r="ED538" s="1"/>
      <c r="EE538" s="1"/>
      <c r="EF538" s="1"/>
      <c r="EG538" s="1"/>
      <c r="EH538" s="1"/>
      <c r="EI538" s="1"/>
      <c r="EJ538" s="1"/>
      <c r="EK538" s="1"/>
      <c r="EL538" s="1"/>
      <c r="EM538" s="1"/>
      <c r="EN538" s="1"/>
      <c r="EO538" s="1"/>
      <c r="EP538" s="1"/>
      <c r="EQ538" s="1"/>
      <c r="ER538" s="1"/>
      <c r="ES538" s="1"/>
      <c r="ET538" s="1"/>
      <c r="EU538" s="1"/>
      <c r="EV538" s="1"/>
      <c r="EW538" s="1"/>
      <c r="EX538" s="1"/>
      <c r="EY538" s="1"/>
      <c r="EZ538" s="1"/>
      <c r="FA538" s="1"/>
      <c r="FB538" s="1"/>
      <c r="FC538" s="1"/>
      <c r="FD538" s="1"/>
      <c r="FE538" s="1"/>
      <c r="FF538" s="1"/>
      <c r="FG538" s="1"/>
      <c r="FH538" s="1"/>
      <c r="FI538" s="1"/>
      <c r="FJ538" s="1"/>
      <c r="FK538" s="1"/>
      <c r="FL538" s="1"/>
      <c r="FM538" s="1"/>
      <c r="FN538" s="1"/>
      <c r="FO538" s="1"/>
      <c r="FP538" s="1"/>
      <c r="FQ538" s="1"/>
      <c r="FR538" s="1"/>
      <c r="FS538" s="1"/>
      <c r="FT538" s="1"/>
      <c r="FU538" s="1"/>
      <c r="FV538" s="1"/>
      <c r="FW538" s="1"/>
      <c r="FX538" s="1"/>
      <c r="FY538" s="1"/>
      <c r="FZ538" s="1"/>
      <c r="GA538" s="1"/>
      <c r="GB538" s="1"/>
      <c r="GC538" s="1"/>
      <c r="GD538" s="1"/>
      <c r="GE538" s="1"/>
      <c r="GF538" s="1"/>
      <c r="GG538" s="1"/>
    </row>
    <row r="539" spans="1:189" s="4" customFormat="1">
      <c r="A539" s="1"/>
      <c r="B539" s="1"/>
      <c r="C539" s="1"/>
      <c r="D539" s="1"/>
      <c r="E539" s="1"/>
      <c r="F539" s="1"/>
      <c r="G539" s="1"/>
      <c r="H539" s="1"/>
      <c r="I539" s="69"/>
      <c r="J539" s="69"/>
      <c r="K539" s="69"/>
      <c r="L539" s="69"/>
      <c r="M539" s="69"/>
      <c r="N539" s="69"/>
      <c r="O539" s="69"/>
      <c r="P539" s="69"/>
      <c r="R539" s="1"/>
      <c r="S539" s="1"/>
      <c r="T539" s="5"/>
      <c r="U539" s="5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  <c r="EI539" s="1"/>
      <c r="EJ539" s="1"/>
      <c r="EK539" s="1"/>
      <c r="EL539" s="1"/>
      <c r="EM539" s="1"/>
      <c r="EN539" s="1"/>
      <c r="EO539" s="1"/>
      <c r="EP539" s="1"/>
      <c r="EQ539" s="1"/>
      <c r="ER539" s="1"/>
      <c r="ES539" s="1"/>
      <c r="ET539" s="1"/>
      <c r="EU539" s="1"/>
      <c r="EV539" s="1"/>
      <c r="EW539" s="1"/>
      <c r="EX539" s="1"/>
      <c r="EY539" s="1"/>
      <c r="EZ539" s="1"/>
      <c r="FA539" s="1"/>
      <c r="FB539" s="1"/>
      <c r="FC539" s="1"/>
      <c r="FD539" s="1"/>
      <c r="FE539" s="1"/>
      <c r="FF539" s="1"/>
      <c r="FG539" s="1"/>
      <c r="FH539" s="1"/>
      <c r="FI539" s="1"/>
      <c r="FJ539" s="1"/>
      <c r="FK539" s="1"/>
      <c r="FL539" s="1"/>
      <c r="FM539" s="1"/>
      <c r="FN539" s="1"/>
      <c r="FO539" s="1"/>
      <c r="FP539" s="1"/>
      <c r="FQ539" s="1"/>
      <c r="FR539" s="1"/>
      <c r="FS539" s="1"/>
      <c r="FT539" s="1"/>
      <c r="FU539" s="1"/>
      <c r="FV539" s="1"/>
      <c r="FW539" s="1"/>
      <c r="FX539" s="1"/>
      <c r="FY539" s="1"/>
      <c r="FZ539" s="1"/>
      <c r="GA539" s="1"/>
      <c r="GB539" s="1"/>
      <c r="GC539" s="1"/>
      <c r="GD539" s="1"/>
      <c r="GE539" s="1"/>
      <c r="GF539" s="1"/>
      <c r="GG539" s="1"/>
    </row>
    <row r="540" spans="1:189" s="4" customFormat="1">
      <c r="A540" s="1"/>
      <c r="B540" s="1"/>
      <c r="C540" s="1"/>
      <c r="D540" s="1"/>
      <c r="E540" s="1"/>
      <c r="F540" s="1"/>
      <c r="G540" s="1"/>
      <c r="H540" s="1"/>
      <c r="I540" s="69"/>
      <c r="J540" s="69"/>
      <c r="K540" s="69"/>
      <c r="L540" s="69"/>
      <c r="M540" s="69"/>
      <c r="N540" s="69"/>
      <c r="O540" s="69"/>
      <c r="P540" s="69"/>
      <c r="R540" s="1"/>
      <c r="S540" s="1"/>
      <c r="T540" s="5"/>
      <c r="U540" s="5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  <c r="EQ540" s="1"/>
      <c r="ER540" s="1"/>
      <c r="ES540" s="1"/>
      <c r="ET540" s="1"/>
      <c r="EU540" s="1"/>
      <c r="EV540" s="1"/>
      <c r="EW540" s="1"/>
      <c r="EX540" s="1"/>
      <c r="EY540" s="1"/>
      <c r="EZ540" s="1"/>
      <c r="FA540" s="1"/>
      <c r="FB540" s="1"/>
      <c r="FC540" s="1"/>
      <c r="FD540" s="1"/>
      <c r="FE540" s="1"/>
      <c r="FF540" s="1"/>
      <c r="FG540" s="1"/>
      <c r="FH540" s="1"/>
      <c r="FI540" s="1"/>
      <c r="FJ540" s="1"/>
      <c r="FK540" s="1"/>
      <c r="FL540" s="1"/>
      <c r="FM540" s="1"/>
      <c r="FN540" s="1"/>
      <c r="FO540" s="1"/>
      <c r="FP540" s="1"/>
      <c r="FQ540" s="1"/>
      <c r="FR540" s="1"/>
      <c r="FS540" s="1"/>
      <c r="FT540" s="1"/>
      <c r="FU540" s="1"/>
      <c r="FV540" s="1"/>
      <c r="FW540" s="1"/>
      <c r="FX540" s="1"/>
      <c r="FY540" s="1"/>
      <c r="FZ540" s="1"/>
      <c r="GA540" s="1"/>
      <c r="GB540" s="1"/>
      <c r="GC540" s="1"/>
      <c r="GD540" s="1"/>
      <c r="GE540" s="1"/>
      <c r="GF540" s="1"/>
      <c r="GG540" s="1"/>
    </row>
    <row r="541" spans="1:189" s="4" customFormat="1">
      <c r="A541" s="1"/>
      <c r="B541" s="1"/>
      <c r="C541" s="1"/>
      <c r="D541" s="1"/>
      <c r="E541" s="1"/>
      <c r="F541" s="1"/>
      <c r="G541" s="1"/>
      <c r="H541" s="1"/>
      <c r="I541" s="69"/>
      <c r="J541" s="69"/>
      <c r="K541" s="69"/>
      <c r="L541" s="69"/>
      <c r="M541" s="69"/>
      <c r="N541" s="69"/>
      <c r="O541" s="69"/>
      <c r="P541" s="69"/>
      <c r="R541" s="1"/>
      <c r="S541" s="1"/>
      <c r="T541" s="5"/>
      <c r="U541" s="5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  <c r="DV541" s="1"/>
      <c r="DW541" s="1"/>
      <c r="DX541" s="1"/>
      <c r="DY541" s="1"/>
      <c r="DZ541" s="1"/>
      <c r="EA541" s="1"/>
      <c r="EB541" s="1"/>
      <c r="EC541" s="1"/>
      <c r="ED541" s="1"/>
      <c r="EE541" s="1"/>
      <c r="EF541" s="1"/>
      <c r="EG541" s="1"/>
      <c r="EH541" s="1"/>
      <c r="EI541" s="1"/>
      <c r="EJ541" s="1"/>
      <c r="EK541" s="1"/>
      <c r="EL541" s="1"/>
      <c r="EM541" s="1"/>
      <c r="EN541" s="1"/>
      <c r="EO541" s="1"/>
      <c r="EP541" s="1"/>
      <c r="EQ541" s="1"/>
      <c r="ER541" s="1"/>
      <c r="ES541" s="1"/>
      <c r="ET541" s="1"/>
      <c r="EU541" s="1"/>
      <c r="EV541" s="1"/>
      <c r="EW541" s="1"/>
      <c r="EX541" s="1"/>
      <c r="EY541" s="1"/>
      <c r="EZ541" s="1"/>
      <c r="FA541" s="1"/>
      <c r="FB541" s="1"/>
      <c r="FC541" s="1"/>
      <c r="FD541" s="1"/>
      <c r="FE541" s="1"/>
      <c r="FF541" s="1"/>
      <c r="FG541" s="1"/>
      <c r="FH541" s="1"/>
      <c r="FI541" s="1"/>
      <c r="FJ541" s="1"/>
      <c r="FK541" s="1"/>
      <c r="FL541" s="1"/>
      <c r="FM541" s="1"/>
      <c r="FN541" s="1"/>
      <c r="FO541" s="1"/>
      <c r="FP541" s="1"/>
      <c r="FQ541" s="1"/>
      <c r="FR541" s="1"/>
      <c r="FS541" s="1"/>
      <c r="FT541" s="1"/>
      <c r="FU541" s="1"/>
      <c r="FV541" s="1"/>
      <c r="FW541" s="1"/>
      <c r="FX541" s="1"/>
      <c r="FY541" s="1"/>
      <c r="FZ541" s="1"/>
      <c r="GA541" s="1"/>
      <c r="GB541" s="1"/>
      <c r="GC541" s="1"/>
      <c r="GD541" s="1"/>
      <c r="GE541" s="1"/>
      <c r="GF541" s="1"/>
      <c r="GG541" s="1"/>
    </row>
    <row r="542" spans="1:189" s="4" customFormat="1">
      <c r="A542" s="1"/>
      <c r="B542" s="1"/>
      <c r="C542" s="1"/>
      <c r="D542" s="1"/>
      <c r="E542" s="1"/>
      <c r="F542" s="1"/>
      <c r="G542" s="1"/>
      <c r="H542" s="1"/>
      <c r="I542" s="69"/>
      <c r="J542" s="69"/>
      <c r="K542" s="69"/>
      <c r="L542" s="69"/>
      <c r="M542" s="69"/>
      <c r="N542" s="69"/>
      <c r="O542" s="69"/>
      <c r="P542" s="69"/>
      <c r="R542" s="1"/>
      <c r="S542" s="1"/>
      <c r="T542" s="5"/>
      <c r="U542" s="5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  <c r="EQ542" s="1"/>
      <c r="ER542" s="1"/>
      <c r="ES542" s="1"/>
      <c r="ET542" s="1"/>
      <c r="EU542" s="1"/>
      <c r="EV542" s="1"/>
      <c r="EW542" s="1"/>
      <c r="EX542" s="1"/>
      <c r="EY542" s="1"/>
      <c r="EZ542" s="1"/>
      <c r="FA542" s="1"/>
      <c r="FB542" s="1"/>
      <c r="FC542" s="1"/>
      <c r="FD542" s="1"/>
      <c r="FE542" s="1"/>
      <c r="FF542" s="1"/>
      <c r="FG542" s="1"/>
      <c r="FH542" s="1"/>
      <c r="FI542" s="1"/>
      <c r="FJ542" s="1"/>
      <c r="FK542" s="1"/>
      <c r="FL542" s="1"/>
      <c r="FM542" s="1"/>
      <c r="FN542" s="1"/>
      <c r="FO542" s="1"/>
      <c r="FP542" s="1"/>
      <c r="FQ542" s="1"/>
      <c r="FR542" s="1"/>
      <c r="FS542" s="1"/>
      <c r="FT542" s="1"/>
      <c r="FU542" s="1"/>
      <c r="FV542" s="1"/>
      <c r="FW542" s="1"/>
      <c r="FX542" s="1"/>
      <c r="FY542" s="1"/>
      <c r="FZ542" s="1"/>
      <c r="GA542" s="1"/>
      <c r="GB542" s="1"/>
      <c r="GC542" s="1"/>
      <c r="GD542" s="1"/>
      <c r="GE542" s="1"/>
      <c r="GF542" s="1"/>
      <c r="GG542" s="1"/>
    </row>
    <row r="543" spans="1:189" s="4" customFormat="1">
      <c r="A543" s="1"/>
      <c r="B543" s="1"/>
      <c r="C543" s="1"/>
      <c r="D543" s="1"/>
      <c r="E543" s="1"/>
      <c r="F543" s="1"/>
      <c r="G543" s="1"/>
      <c r="H543" s="1"/>
      <c r="I543" s="69"/>
      <c r="J543" s="69"/>
      <c r="K543" s="69"/>
      <c r="L543" s="69"/>
      <c r="M543" s="69"/>
      <c r="N543" s="69"/>
      <c r="O543" s="69"/>
      <c r="P543" s="69"/>
      <c r="R543" s="1"/>
      <c r="S543" s="1"/>
      <c r="T543" s="5"/>
      <c r="U543" s="5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  <c r="EE543" s="1"/>
      <c r="EF543" s="1"/>
      <c r="EG543" s="1"/>
      <c r="EH543" s="1"/>
      <c r="EI543" s="1"/>
      <c r="EJ543" s="1"/>
      <c r="EK543" s="1"/>
      <c r="EL543" s="1"/>
      <c r="EM543" s="1"/>
      <c r="EN543" s="1"/>
      <c r="EO543" s="1"/>
      <c r="EP543" s="1"/>
      <c r="EQ543" s="1"/>
      <c r="ER543" s="1"/>
      <c r="ES543" s="1"/>
      <c r="ET543" s="1"/>
      <c r="EU543" s="1"/>
      <c r="EV543" s="1"/>
      <c r="EW543" s="1"/>
      <c r="EX543" s="1"/>
      <c r="EY543" s="1"/>
      <c r="EZ543" s="1"/>
      <c r="FA543" s="1"/>
      <c r="FB543" s="1"/>
      <c r="FC543" s="1"/>
      <c r="FD543" s="1"/>
      <c r="FE543" s="1"/>
      <c r="FF543" s="1"/>
      <c r="FG543" s="1"/>
      <c r="FH543" s="1"/>
      <c r="FI543" s="1"/>
      <c r="FJ543" s="1"/>
      <c r="FK543" s="1"/>
      <c r="FL543" s="1"/>
      <c r="FM543" s="1"/>
      <c r="FN543" s="1"/>
      <c r="FO543" s="1"/>
      <c r="FP543" s="1"/>
      <c r="FQ543" s="1"/>
      <c r="FR543" s="1"/>
      <c r="FS543" s="1"/>
      <c r="FT543" s="1"/>
      <c r="FU543" s="1"/>
      <c r="FV543" s="1"/>
      <c r="FW543" s="1"/>
      <c r="FX543" s="1"/>
      <c r="FY543" s="1"/>
      <c r="FZ543" s="1"/>
      <c r="GA543" s="1"/>
      <c r="GB543" s="1"/>
      <c r="GC543" s="1"/>
      <c r="GD543" s="1"/>
      <c r="GE543" s="1"/>
      <c r="GF543" s="1"/>
      <c r="GG543" s="1"/>
    </row>
    <row r="544" spans="1:189" s="4" customFormat="1">
      <c r="A544" s="1"/>
      <c r="B544" s="1"/>
      <c r="C544" s="1"/>
      <c r="D544" s="1"/>
      <c r="E544" s="1"/>
      <c r="F544" s="1"/>
      <c r="G544" s="1"/>
      <c r="H544" s="1"/>
      <c r="I544" s="69"/>
      <c r="J544" s="69"/>
      <c r="K544" s="69"/>
      <c r="L544" s="69"/>
      <c r="M544" s="69"/>
      <c r="N544" s="69"/>
      <c r="O544" s="69"/>
      <c r="P544" s="69"/>
      <c r="R544" s="1"/>
      <c r="S544" s="1"/>
      <c r="T544" s="5"/>
      <c r="U544" s="5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  <c r="EA544" s="1"/>
      <c r="EB544" s="1"/>
      <c r="EC544" s="1"/>
      <c r="ED544" s="1"/>
      <c r="EE544" s="1"/>
      <c r="EF544" s="1"/>
      <c r="EG544" s="1"/>
      <c r="EH544" s="1"/>
      <c r="EI544" s="1"/>
      <c r="EJ544" s="1"/>
      <c r="EK544" s="1"/>
      <c r="EL544" s="1"/>
      <c r="EM544" s="1"/>
      <c r="EN544" s="1"/>
      <c r="EO544" s="1"/>
      <c r="EP544" s="1"/>
      <c r="EQ544" s="1"/>
      <c r="ER544" s="1"/>
      <c r="ES544" s="1"/>
      <c r="ET544" s="1"/>
      <c r="EU544" s="1"/>
      <c r="EV544" s="1"/>
      <c r="EW544" s="1"/>
      <c r="EX544" s="1"/>
      <c r="EY544" s="1"/>
      <c r="EZ544" s="1"/>
      <c r="FA544" s="1"/>
      <c r="FB544" s="1"/>
      <c r="FC544" s="1"/>
      <c r="FD544" s="1"/>
      <c r="FE544" s="1"/>
      <c r="FF544" s="1"/>
      <c r="FG544" s="1"/>
      <c r="FH544" s="1"/>
      <c r="FI544" s="1"/>
      <c r="FJ544" s="1"/>
      <c r="FK544" s="1"/>
      <c r="FL544" s="1"/>
      <c r="FM544" s="1"/>
      <c r="FN544" s="1"/>
      <c r="FO544" s="1"/>
      <c r="FP544" s="1"/>
      <c r="FQ544" s="1"/>
      <c r="FR544" s="1"/>
      <c r="FS544" s="1"/>
      <c r="FT544" s="1"/>
      <c r="FU544" s="1"/>
      <c r="FV544" s="1"/>
      <c r="FW544" s="1"/>
      <c r="FX544" s="1"/>
      <c r="FY544" s="1"/>
      <c r="FZ544" s="1"/>
      <c r="GA544" s="1"/>
      <c r="GB544" s="1"/>
      <c r="GC544" s="1"/>
      <c r="GD544" s="1"/>
      <c r="GE544" s="1"/>
      <c r="GF544" s="1"/>
      <c r="GG544" s="1"/>
    </row>
    <row r="545" spans="1:189" s="4" customFormat="1">
      <c r="A545" s="1"/>
      <c r="B545" s="1"/>
      <c r="C545" s="1"/>
      <c r="D545" s="1"/>
      <c r="E545" s="1"/>
      <c r="F545" s="1"/>
      <c r="G545" s="1"/>
      <c r="H545" s="1"/>
      <c r="I545" s="69"/>
      <c r="J545" s="69"/>
      <c r="K545" s="69"/>
      <c r="L545" s="69"/>
      <c r="M545" s="69"/>
      <c r="N545" s="69"/>
      <c r="O545" s="69"/>
      <c r="P545" s="69"/>
      <c r="R545" s="1"/>
      <c r="S545" s="1"/>
      <c r="T545" s="5"/>
      <c r="U545" s="5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  <c r="EE545" s="1"/>
      <c r="EF545" s="1"/>
      <c r="EG545" s="1"/>
      <c r="EH545" s="1"/>
      <c r="EI545" s="1"/>
      <c r="EJ545" s="1"/>
      <c r="EK545" s="1"/>
      <c r="EL545" s="1"/>
      <c r="EM545" s="1"/>
      <c r="EN545" s="1"/>
      <c r="EO545" s="1"/>
      <c r="EP545" s="1"/>
      <c r="EQ545" s="1"/>
      <c r="ER545" s="1"/>
      <c r="ES545" s="1"/>
      <c r="ET545" s="1"/>
      <c r="EU545" s="1"/>
      <c r="EV545" s="1"/>
      <c r="EW545" s="1"/>
      <c r="EX545" s="1"/>
      <c r="EY545" s="1"/>
      <c r="EZ545" s="1"/>
      <c r="FA545" s="1"/>
      <c r="FB545" s="1"/>
      <c r="FC545" s="1"/>
      <c r="FD545" s="1"/>
      <c r="FE545" s="1"/>
      <c r="FF545" s="1"/>
      <c r="FG545" s="1"/>
      <c r="FH545" s="1"/>
      <c r="FI545" s="1"/>
      <c r="FJ545" s="1"/>
      <c r="FK545" s="1"/>
      <c r="FL545" s="1"/>
      <c r="FM545" s="1"/>
      <c r="FN545" s="1"/>
      <c r="FO545" s="1"/>
      <c r="FP545" s="1"/>
      <c r="FQ545" s="1"/>
      <c r="FR545" s="1"/>
      <c r="FS545" s="1"/>
      <c r="FT545" s="1"/>
      <c r="FU545" s="1"/>
      <c r="FV545" s="1"/>
      <c r="FW545" s="1"/>
      <c r="FX545" s="1"/>
      <c r="FY545" s="1"/>
      <c r="FZ545" s="1"/>
      <c r="GA545" s="1"/>
      <c r="GB545" s="1"/>
      <c r="GC545" s="1"/>
      <c r="GD545" s="1"/>
      <c r="GE545" s="1"/>
      <c r="GF545" s="1"/>
      <c r="GG545" s="1"/>
    </row>
    <row r="546" spans="1:189" s="4" customFormat="1">
      <c r="A546" s="1"/>
      <c r="B546" s="1"/>
      <c r="C546" s="1"/>
      <c r="D546" s="1"/>
      <c r="E546" s="1"/>
      <c r="F546" s="1"/>
      <c r="G546" s="1"/>
      <c r="H546" s="1"/>
      <c r="I546" s="69"/>
      <c r="J546" s="69"/>
      <c r="K546" s="69"/>
      <c r="L546" s="69"/>
      <c r="M546" s="69"/>
      <c r="N546" s="69"/>
      <c r="O546" s="69"/>
      <c r="P546" s="69"/>
      <c r="R546" s="1"/>
      <c r="S546" s="1"/>
      <c r="T546" s="5"/>
      <c r="U546" s="5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  <c r="EA546" s="1"/>
      <c r="EB546" s="1"/>
      <c r="EC546" s="1"/>
      <c r="ED546" s="1"/>
      <c r="EE546" s="1"/>
      <c r="EF546" s="1"/>
      <c r="EG546" s="1"/>
      <c r="EH546" s="1"/>
      <c r="EI546" s="1"/>
      <c r="EJ546" s="1"/>
      <c r="EK546" s="1"/>
      <c r="EL546" s="1"/>
      <c r="EM546" s="1"/>
      <c r="EN546" s="1"/>
      <c r="EO546" s="1"/>
      <c r="EP546" s="1"/>
      <c r="EQ546" s="1"/>
      <c r="ER546" s="1"/>
      <c r="ES546" s="1"/>
      <c r="ET546" s="1"/>
      <c r="EU546" s="1"/>
      <c r="EV546" s="1"/>
      <c r="EW546" s="1"/>
      <c r="EX546" s="1"/>
      <c r="EY546" s="1"/>
      <c r="EZ546" s="1"/>
      <c r="FA546" s="1"/>
      <c r="FB546" s="1"/>
      <c r="FC546" s="1"/>
      <c r="FD546" s="1"/>
      <c r="FE546" s="1"/>
      <c r="FF546" s="1"/>
      <c r="FG546" s="1"/>
      <c r="FH546" s="1"/>
      <c r="FI546" s="1"/>
      <c r="FJ546" s="1"/>
      <c r="FK546" s="1"/>
      <c r="FL546" s="1"/>
      <c r="FM546" s="1"/>
      <c r="FN546" s="1"/>
      <c r="FO546" s="1"/>
      <c r="FP546" s="1"/>
      <c r="FQ546" s="1"/>
      <c r="FR546" s="1"/>
      <c r="FS546" s="1"/>
      <c r="FT546" s="1"/>
      <c r="FU546" s="1"/>
      <c r="FV546" s="1"/>
      <c r="FW546" s="1"/>
      <c r="FX546" s="1"/>
      <c r="FY546" s="1"/>
      <c r="FZ546" s="1"/>
      <c r="GA546" s="1"/>
      <c r="GB546" s="1"/>
      <c r="GC546" s="1"/>
      <c r="GD546" s="1"/>
      <c r="GE546" s="1"/>
      <c r="GF546" s="1"/>
      <c r="GG546" s="1"/>
    </row>
    <row r="547" spans="1:189" s="4" customFormat="1">
      <c r="A547" s="1"/>
      <c r="B547" s="1"/>
      <c r="C547" s="1"/>
      <c r="D547" s="1"/>
      <c r="E547" s="1"/>
      <c r="F547" s="1"/>
      <c r="G547" s="1"/>
      <c r="H547" s="1"/>
      <c r="I547" s="69"/>
      <c r="J547" s="69"/>
      <c r="K547" s="69"/>
      <c r="L547" s="69"/>
      <c r="M547" s="69"/>
      <c r="N547" s="69"/>
      <c r="O547" s="69"/>
      <c r="P547" s="69"/>
      <c r="R547" s="1"/>
      <c r="S547" s="1"/>
      <c r="T547" s="5"/>
      <c r="U547" s="5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  <c r="EA547" s="1"/>
      <c r="EB547" s="1"/>
      <c r="EC547" s="1"/>
      <c r="ED547" s="1"/>
      <c r="EE547" s="1"/>
      <c r="EF547" s="1"/>
      <c r="EG547" s="1"/>
      <c r="EH547" s="1"/>
      <c r="EI547" s="1"/>
      <c r="EJ547" s="1"/>
      <c r="EK547" s="1"/>
      <c r="EL547" s="1"/>
      <c r="EM547" s="1"/>
      <c r="EN547" s="1"/>
      <c r="EO547" s="1"/>
      <c r="EP547" s="1"/>
      <c r="EQ547" s="1"/>
      <c r="ER547" s="1"/>
      <c r="ES547" s="1"/>
      <c r="ET547" s="1"/>
      <c r="EU547" s="1"/>
      <c r="EV547" s="1"/>
      <c r="EW547" s="1"/>
      <c r="EX547" s="1"/>
      <c r="EY547" s="1"/>
      <c r="EZ547" s="1"/>
      <c r="FA547" s="1"/>
      <c r="FB547" s="1"/>
      <c r="FC547" s="1"/>
      <c r="FD547" s="1"/>
      <c r="FE547" s="1"/>
      <c r="FF547" s="1"/>
      <c r="FG547" s="1"/>
      <c r="FH547" s="1"/>
      <c r="FI547" s="1"/>
      <c r="FJ547" s="1"/>
      <c r="FK547" s="1"/>
      <c r="FL547" s="1"/>
      <c r="FM547" s="1"/>
      <c r="FN547" s="1"/>
      <c r="FO547" s="1"/>
      <c r="FP547" s="1"/>
      <c r="FQ547" s="1"/>
      <c r="FR547" s="1"/>
      <c r="FS547" s="1"/>
      <c r="FT547" s="1"/>
      <c r="FU547" s="1"/>
      <c r="FV547" s="1"/>
      <c r="FW547" s="1"/>
      <c r="FX547" s="1"/>
      <c r="FY547" s="1"/>
      <c r="FZ547" s="1"/>
      <c r="GA547" s="1"/>
      <c r="GB547" s="1"/>
      <c r="GC547" s="1"/>
      <c r="GD547" s="1"/>
      <c r="GE547" s="1"/>
      <c r="GF547" s="1"/>
      <c r="GG547" s="1"/>
    </row>
    <row r="548" spans="1:189" s="4" customFormat="1">
      <c r="A548" s="1"/>
      <c r="B548" s="1"/>
      <c r="C548" s="1"/>
      <c r="D548" s="1"/>
      <c r="E548" s="1"/>
      <c r="F548" s="1"/>
      <c r="G548" s="1"/>
      <c r="H548" s="1"/>
      <c r="I548" s="69"/>
      <c r="J548" s="69"/>
      <c r="K548" s="69"/>
      <c r="L548" s="69"/>
      <c r="M548" s="69"/>
      <c r="N548" s="69"/>
      <c r="O548" s="69"/>
      <c r="P548" s="69"/>
      <c r="R548" s="1"/>
      <c r="S548" s="1"/>
      <c r="T548" s="5"/>
      <c r="U548" s="5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  <c r="EA548" s="1"/>
      <c r="EB548" s="1"/>
      <c r="EC548" s="1"/>
      <c r="ED548" s="1"/>
      <c r="EE548" s="1"/>
      <c r="EF548" s="1"/>
      <c r="EG548" s="1"/>
      <c r="EH548" s="1"/>
      <c r="EI548" s="1"/>
      <c r="EJ548" s="1"/>
      <c r="EK548" s="1"/>
      <c r="EL548" s="1"/>
      <c r="EM548" s="1"/>
      <c r="EN548" s="1"/>
      <c r="EO548" s="1"/>
      <c r="EP548" s="1"/>
      <c r="EQ548" s="1"/>
      <c r="ER548" s="1"/>
      <c r="ES548" s="1"/>
      <c r="ET548" s="1"/>
      <c r="EU548" s="1"/>
      <c r="EV548" s="1"/>
      <c r="EW548" s="1"/>
      <c r="EX548" s="1"/>
      <c r="EY548" s="1"/>
      <c r="EZ548" s="1"/>
      <c r="FA548" s="1"/>
      <c r="FB548" s="1"/>
      <c r="FC548" s="1"/>
      <c r="FD548" s="1"/>
      <c r="FE548" s="1"/>
      <c r="FF548" s="1"/>
      <c r="FG548" s="1"/>
      <c r="FH548" s="1"/>
      <c r="FI548" s="1"/>
      <c r="FJ548" s="1"/>
      <c r="FK548" s="1"/>
      <c r="FL548" s="1"/>
      <c r="FM548" s="1"/>
      <c r="FN548" s="1"/>
      <c r="FO548" s="1"/>
      <c r="FP548" s="1"/>
      <c r="FQ548" s="1"/>
      <c r="FR548" s="1"/>
      <c r="FS548" s="1"/>
      <c r="FT548" s="1"/>
      <c r="FU548" s="1"/>
      <c r="FV548" s="1"/>
      <c r="FW548" s="1"/>
      <c r="FX548" s="1"/>
      <c r="FY548" s="1"/>
      <c r="FZ548" s="1"/>
      <c r="GA548" s="1"/>
      <c r="GB548" s="1"/>
      <c r="GC548" s="1"/>
      <c r="GD548" s="1"/>
      <c r="GE548" s="1"/>
      <c r="GF548" s="1"/>
      <c r="GG548" s="1"/>
    </row>
    <row r="549" spans="1:189" s="4" customFormat="1">
      <c r="A549" s="1"/>
      <c r="B549" s="1"/>
      <c r="C549" s="1"/>
      <c r="D549" s="1"/>
      <c r="E549" s="1"/>
      <c r="F549" s="1"/>
      <c r="G549" s="1"/>
      <c r="H549" s="1"/>
      <c r="I549" s="69"/>
      <c r="J549" s="69"/>
      <c r="K549" s="69"/>
      <c r="L549" s="69"/>
      <c r="M549" s="69"/>
      <c r="N549" s="69"/>
      <c r="O549" s="69"/>
      <c r="P549" s="69"/>
      <c r="R549" s="1"/>
      <c r="S549" s="1"/>
      <c r="T549" s="5"/>
      <c r="U549" s="5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  <c r="EE549" s="1"/>
      <c r="EF549" s="1"/>
      <c r="EG549" s="1"/>
      <c r="EH549" s="1"/>
      <c r="EI549" s="1"/>
      <c r="EJ549" s="1"/>
      <c r="EK549" s="1"/>
      <c r="EL549" s="1"/>
      <c r="EM549" s="1"/>
      <c r="EN549" s="1"/>
      <c r="EO549" s="1"/>
      <c r="EP549" s="1"/>
      <c r="EQ549" s="1"/>
      <c r="ER549" s="1"/>
      <c r="ES549" s="1"/>
      <c r="ET549" s="1"/>
      <c r="EU549" s="1"/>
      <c r="EV549" s="1"/>
      <c r="EW549" s="1"/>
      <c r="EX549" s="1"/>
      <c r="EY549" s="1"/>
      <c r="EZ549" s="1"/>
      <c r="FA549" s="1"/>
      <c r="FB549" s="1"/>
      <c r="FC549" s="1"/>
      <c r="FD549" s="1"/>
      <c r="FE549" s="1"/>
      <c r="FF549" s="1"/>
      <c r="FG549" s="1"/>
      <c r="FH549" s="1"/>
      <c r="FI549" s="1"/>
      <c r="FJ549" s="1"/>
      <c r="FK549" s="1"/>
      <c r="FL549" s="1"/>
      <c r="FM549" s="1"/>
      <c r="FN549" s="1"/>
      <c r="FO549" s="1"/>
      <c r="FP549" s="1"/>
      <c r="FQ549" s="1"/>
      <c r="FR549" s="1"/>
      <c r="FS549" s="1"/>
      <c r="FT549" s="1"/>
      <c r="FU549" s="1"/>
      <c r="FV549" s="1"/>
      <c r="FW549" s="1"/>
      <c r="FX549" s="1"/>
      <c r="FY549" s="1"/>
      <c r="FZ549" s="1"/>
      <c r="GA549" s="1"/>
      <c r="GB549" s="1"/>
      <c r="GC549" s="1"/>
      <c r="GD549" s="1"/>
      <c r="GE549" s="1"/>
      <c r="GF549" s="1"/>
      <c r="GG549" s="1"/>
    </row>
    <row r="550" spans="1:189" s="4" customFormat="1">
      <c r="A550" s="1"/>
      <c r="B550" s="1"/>
      <c r="C550" s="1"/>
      <c r="D550" s="1"/>
      <c r="E550" s="1"/>
      <c r="F550" s="1"/>
      <c r="G550" s="1"/>
      <c r="H550" s="1"/>
      <c r="I550" s="69"/>
      <c r="J550" s="69"/>
      <c r="K550" s="69"/>
      <c r="L550" s="69"/>
      <c r="M550" s="69"/>
      <c r="N550" s="69"/>
      <c r="O550" s="69"/>
      <c r="P550" s="69"/>
      <c r="R550" s="1"/>
      <c r="S550" s="1"/>
      <c r="T550" s="5"/>
      <c r="U550" s="5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  <c r="EE550" s="1"/>
      <c r="EF550" s="1"/>
      <c r="EG550" s="1"/>
      <c r="EH550" s="1"/>
      <c r="EI550" s="1"/>
      <c r="EJ550" s="1"/>
      <c r="EK550" s="1"/>
      <c r="EL550" s="1"/>
      <c r="EM550" s="1"/>
      <c r="EN550" s="1"/>
      <c r="EO550" s="1"/>
      <c r="EP550" s="1"/>
      <c r="EQ550" s="1"/>
      <c r="ER550" s="1"/>
      <c r="ES550" s="1"/>
      <c r="ET550" s="1"/>
      <c r="EU550" s="1"/>
      <c r="EV550" s="1"/>
      <c r="EW550" s="1"/>
      <c r="EX550" s="1"/>
      <c r="EY550" s="1"/>
      <c r="EZ550" s="1"/>
      <c r="FA550" s="1"/>
      <c r="FB550" s="1"/>
      <c r="FC550" s="1"/>
      <c r="FD550" s="1"/>
      <c r="FE550" s="1"/>
      <c r="FF550" s="1"/>
      <c r="FG550" s="1"/>
      <c r="FH550" s="1"/>
      <c r="FI550" s="1"/>
      <c r="FJ550" s="1"/>
      <c r="FK550" s="1"/>
      <c r="FL550" s="1"/>
      <c r="FM550" s="1"/>
      <c r="FN550" s="1"/>
      <c r="FO550" s="1"/>
      <c r="FP550" s="1"/>
      <c r="FQ550" s="1"/>
      <c r="FR550" s="1"/>
      <c r="FS550" s="1"/>
      <c r="FT550" s="1"/>
      <c r="FU550" s="1"/>
      <c r="FV550" s="1"/>
      <c r="FW550" s="1"/>
      <c r="FX550" s="1"/>
      <c r="FY550" s="1"/>
      <c r="FZ550" s="1"/>
      <c r="GA550" s="1"/>
      <c r="GB550" s="1"/>
      <c r="GC550" s="1"/>
      <c r="GD550" s="1"/>
      <c r="GE550" s="1"/>
      <c r="GF550" s="1"/>
      <c r="GG550" s="1"/>
    </row>
    <row r="551" spans="1:189" s="4" customFormat="1">
      <c r="A551" s="1"/>
      <c r="B551" s="1"/>
      <c r="C551" s="1"/>
      <c r="D551" s="1"/>
      <c r="E551" s="1"/>
      <c r="F551" s="1"/>
      <c r="G551" s="1"/>
      <c r="H551" s="1"/>
      <c r="I551" s="69"/>
      <c r="J551" s="69"/>
      <c r="K551" s="69"/>
      <c r="L551" s="69"/>
      <c r="M551" s="69"/>
      <c r="N551" s="69"/>
      <c r="O551" s="69"/>
      <c r="P551" s="69"/>
      <c r="R551" s="1"/>
      <c r="S551" s="1"/>
      <c r="T551" s="5"/>
      <c r="U551" s="5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  <c r="DV551" s="1"/>
      <c r="DW551" s="1"/>
      <c r="DX551" s="1"/>
      <c r="DY551" s="1"/>
      <c r="DZ551" s="1"/>
      <c r="EA551" s="1"/>
      <c r="EB551" s="1"/>
      <c r="EC551" s="1"/>
      <c r="ED551" s="1"/>
      <c r="EE551" s="1"/>
      <c r="EF551" s="1"/>
      <c r="EG551" s="1"/>
      <c r="EH551" s="1"/>
      <c r="EI551" s="1"/>
      <c r="EJ551" s="1"/>
      <c r="EK551" s="1"/>
      <c r="EL551" s="1"/>
      <c r="EM551" s="1"/>
      <c r="EN551" s="1"/>
      <c r="EO551" s="1"/>
      <c r="EP551" s="1"/>
      <c r="EQ551" s="1"/>
      <c r="ER551" s="1"/>
      <c r="ES551" s="1"/>
      <c r="ET551" s="1"/>
      <c r="EU551" s="1"/>
      <c r="EV551" s="1"/>
      <c r="EW551" s="1"/>
      <c r="EX551" s="1"/>
      <c r="EY551" s="1"/>
      <c r="EZ551" s="1"/>
      <c r="FA551" s="1"/>
      <c r="FB551" s="1"/>
      <c r="FC551" s="1"/>
      <c r="FD551" s="1"/>
      <c r="FE551" s="1"/>
      <c r="FF551" s="1"/>
      <c r="FG551" s="1"/>
      <c r="FH551" s="1"/>
      <c r="FI551" s="1"/>
      <c r="FJ551" s="1"/>
      <c r="FK551" s="1"/>
      <c r="FL551" s="1"/>
      <c r="FM551" s="1"/>
      <c r="FN551" s="1"/>
      <c r="FO551" s="1"/>
      <c r="FP551" s="1"/>
      <c r="FQ551" s="1"/>
      <c r="FR551" s="1"/>
      <c r="FS551" s="1"/>
      <c r="FT551" s="1"/>
      <c r="FU551" s="1"/>
      <c r="FV551" s="1"/>
      <c r="FW551" s="1"/>
      <c r="FX551" s="1"/>
      <c r="FY551" s="1"/>
      <c r="FZ551" s="1"/>
      <c r="GA551" s="1"/>
      <c r="GB551" s="1"/>
      <c r="GC551" s="1"/>
      <c r="GD551" s="1"/>
      <c r="GE551" s="1"/>
      <c r="GF551" s="1"/>
      <c r="GG551" s="1"/>
    </row>
    <row r="552" spans="1:189" s="4" customFormat="1">
      <c r="A552" s="1"/>
      <c r="B552" s="1"/>
      <c r="C552" s="1"/>
      <c r="D552" s="1"/>
      <c r="E552" s="1"/>
      <c r="F552" s="1"/>
      <c r="G552" s="1"/>
      <c r="H552" s="1"/>
      <c r="I552" s="69"/>
      <c r="J552" s="69"/>
      <c r="K552" s="69"/>
      <c r="L552" s="69"/>
      <c r="M552" s="69"/>
      <c r="N552" s="69"/>
      <c r="O552" s="69"/>
      <c r="P552" s="69"/>
      <c r="R552" s="1"/>
      <c r="S552" s="1"/>
      <c r="T552" s="5"/>
      <c r="U552" s="5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  <c r="DV552" s="1"/>
      <c r="DW552" s="1"/>
      <c r="DX552" s="1"/>
      <c r="DY552" s="1"/>
      <c r="DZ552" s="1"/>
      <c r="EA552" s="1"/>
      <c r="EB552" s="1"/>
      <c r="EC552" s="1"/>
      <c r="ED552" s="1"/>
      <c r="EE552" s="1"/>
      <c r="EF552" s="1"/>
      <c r="EG552" s="1"/>
      <c r="EH552" s="1"/>
      <c r="EI552" s="1"/>
      <c r="EJ552" s="1"/>
      <c r="EK552" s="1"/>
      <c r="EL552" s="1"/>
      <c r="EM552" s="1"/>
      <c r="EN552" s="1"/>
      <c r="EO552" s="1"/>
      <c r="EP552" s="1"/>
      <c r="EQ552" s="1"/>
      <c r="ER552" s="1"/>
      <c r="ES552" s="1"/>
      <c r="ET552" s="1"/>
      <c r="EU552" s="1"/>
      <c r="EV552" s="1"/>
      <c r="EW552" s="1"/>
      <c r="EX552" s="1"/>
      <c r="EY552" s="1"/>
      <c r="EZ552" s="1"/>
      <c r="FA552" s="1"/>
      <c r="FB552" s="1"/>
      <c r="FC552" s="1"/>
      <c r="FD552" s="1"/>
      <c r="FE552" s="1"/>
      <c r="FF552" s="1"/>
      <c r="FG552" s="1"/>
      <c r="FH552" s="1"/>
      <c r="FI552" s="1"/>
      <c r="FJ552" s="1"/>
      <c r="FK552" s="1"/>
      <c r="FL552" s="1"/>
      <c r="FM552" s="1"/>
      <c r="FN552" s="1"/>
      <c r="FO552" s="1"/>
      <c r="FP552" s="1"/>
      <c r="FQ552" s="1"/>
      <c r="FR552" s="1"/>
      <c r="FS552" s="1"/>
      <c r="FT552" s="1"/>
      <c r="FU552" s="1"/>
      <c r="FV552" s="1"/>
      <c r="FW552" s="1"/>
      <c r="FX552" s="1"/>
      <c r="FY552" s="1"/>
      <c r="FZ552" s="1"/>
      <c r="GA552" s="1"/>
      <c r="GB552" s="1"/>
      <c r="GC552" s="1"/>
      <c r="GD552" s="1"/>
      <c r="GE552" s="1"/>
      <c r="GF552" s="1"/>
      <c r="GG552" s="1"/>
    </row>
    <row r="553" spans="1:189" s="4" customFormat="1">
      <c r="A553" s="1"/>
      <c r="B553" s="1"/>
      <c r="C553" s="1"/>
      <c r="D553" s="1"/>
      <c r="E553" s="1"/>
      <c r="F553" s="1"/>
      <c r="G553" s="1"/>
      <c r="H553" s="1"/>
      <c r="I553" s="69"/>
      <c r="J553" s="69"/>
      <c r="K553" s="69"/>
      <c r="L553" s="69"/>
      <c r="M553" s="69"/>
      <c r="N553" s="69"/>
      <c r="O553" s="69"/>
      <c r="P553" s="69"/>
      <c r="R553" s="1"/>
      <c r="S553" s="1"/>
      <c r="T553" s="5"/>
      <c r="U553" s="5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  <c r="EE553" s="1"/>
      <c r="EF553" s="1"/>
      <c r="EG553" s="1"/>
      <c r="EH553" s="1"/>
      <c r="EI553" s="1"/>
      <c r="EJ553" s="1"/>
      <c r="EK553" s="1"/>
      <c r="EL553" s="1"/>
      <c r="EM553" s="1"/>
      <c r="EN553" s="1"/>
      <c r="EO553" s="1"/>
      <c r="EP553" s="1"/>
      <c r="EQ553" s="1"/>
      <c r="ER553" s="1"/>
      <c r="ES553" s="1"/>
      <c r="ET553" s="1"/>
      <c r="EU553" s="1"/>
      <c r="EV553" s="1"/>
      <c r="EW553" s="1"/>
      <c r="EX553" s="1"/>
      <c r="EY553" s="1"/>
      <c r="EZ553" s="1"/>
      <c r="FA553" s="1"/>
      <c r="FB553" s="1"/>
      <c r="FC553" s="1"/>
      <c r="FD553" s="1"/>
      <c r="FE553" s="1"/>
      <c r="FF553" s="1"/>
      <c r="FG553" s="1"/>
      <c r="FH553" s="1"/>
      <c r="FI553" s="1"/>
      <c r="FJ553" s="1"/>
      <c r="FK553" s="1"/>
      <c r="FL553" s="1"/>
      <c r="FM553" s="1"/>
      <c r="FN553" s="1"/>
      <c r="FO553" s="1"/>
      <c r="FP553" s="1"/>
      <c r="FQ553" s="1"/>
      <c r="FR553" s="1"/>
      <c r="FS553" s="1"/>
      <c r="FT553" s="1"/>
      <c r="FU553" s="1"/>
      <c r="FV553" s="1"/>
      <c r="FW553" s="1"/>
      <c r="FX553" s="1"/>
      <c r="FY553" s="1"/>
      <c r="FZ553" s="1"/>
      <c r="GA553" s="1"/>
      <c r="GB553" s="1"/>
      <c r="GC553" s="1"/>
      <c r="GD553" s="1"/>
      <c r="GE553" s="1"/>
      <c r="GF553" s="1"/>
      <c r="GG553" s="1"/>
    </row>
    <row r="554" spans="1:189" s="4" customFormat="1">
      <c r="A554" s="1"/>
      <c r="B554" s="1"/>
      <c r="C554" s="1"/>
      <c r="D554" s="1"/>
      <c r="E554" s="1"/>
      <c r="F554" s="1"/>
      <c r="G554" s="1"/>
      <c r="H554" s="1"/>
      <c r="I554" s="69"/>
      <c r="J554" s="69"/>
      <c r="K554" s="69"/>
      <c r="L554" s="69"/>
      <c r="M554" s="69"/>
      <c r="N554" s="69"/>
      <c r="O554" s="69"/>
      <c r="P554" s="69"/>
      <c r="R554" s="1"/>
      <c r="S554" s="1"/>
      <c r="T554" s="5"/>
      <c r="U554" s="5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  <c r="EI554" s="1"/>
      <c r="EJ554" s="1"/>
      <c r="EK554" s="1"/>
      <c r="EL554" s="1"/>
      <c r="EM554" s="1"/>
      <c r="EN554" s="1"/>
      <c r="EO554" s="1"/>
      <c r="EP554" s="1"/>
      <c r="EQ554" s="1"/>
      <c r="ER554" s="1"/>
      <c r="ES554" s="1"/>
      <c r="ET554" s="1"/>
      <c r="EU554" s="1"/>
      <c r="EV554" s="1"/>
      <c r="EW554" s="1"/>
      <c r="EX554" s="1"/>
      <c r="EY554" s="1"/>
      <c r="EZ554" s="1"/>
      <c r="FA554" s="1"/>
      <c r="FB554" s="1"/>
      <c r="FC554" s="1"/>
      <c r="FD554" s="1"/>
      <c r="FE554" s="1"/>
      <c r="FF554" s="1"/>
      <c r="FG554" s="1"/>
      <c r="FH554" s="1"/>
      <c r="FI554" s="1"/>
      <c r="FJ554" s="1"/>
      <c r="FK554" s="1"/>
      <c r="FL554" s="1"/>
      <c r="FM554" s="1"/>
      <c r="FN554" s="1"/>
      <c r="FO554" s="1"/>
      <c r="FP554" s="1"/>
      <c r="FQ554" s="1"/>
      <c r="FR554" s="1"/>
      <c r="FS554" s="1"/>
      <c r="FT554" s="1"/>
      <c r="FU554" s="1"/>
      <c r="FV554" s="1"/>
      <c r="FW554" s="1"/>
      <c r="FX554" s="1"/>
      <c r="FY554" s="1"/>
      <c r="FZ554" s="1"/>
      <c r="GA554" s="1"/>
      <c r="GB554" s="1"/>
      <c r="GC554" s="1"/>
      <c r="GD554" s="1"/>
      <c r="GE554" s="1"/>
      <c r="GF554" s="1"/>
      <c r="GG554" s="1"/>
    </row>
    <row r="555" spans="1:189" s="4" customFormat="1">
      <c r="A555" s="1"/>
      <c r="B555" s="1"/>
      <c r="C555" s="1"/>
      <c r="D555" s="1"/>
      <c r="E555" s="1"/>
      <c r="F555" s="1"/>
      <c r="G555" s="1"/>
      <c r="H555" s="1"/>
      <c r="I555" s="69"/>
      <c r="J555" s="69"/>
      <c r="K555" s="69"/>
      <c r="L555" s="69"/>
      <c r="M555" s="69"/>
      <c r="N555" s="69"/>
      <c r="O555" s="69"/>
      <c r="P555" s="69"/>
      <c r="R555" s="1"/>
      <c r="S555" s="1"/>
      <c r="T555" s="5"/>
      <c r="U555" s="5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  <c r="EK555" s="1"/>
      <c r="EL555" s="1"/>
      <c r="EM555" s="1"/>
      <c r="EN555" s="1"/>
      <c r="EO555" s="1"/>
      <c r="EP555" s="1"/>
      <c r="EQ555" s="1"/>
      <c r="ER555" s="1"/>
      <c r="ES555" s="1"/>
      <c r="ET555" s="1"/>
      <c r="EU555" s="1"/>
      <c r="EV555" s="1"/>
      <c r="EW555" s="1"/>
      <c r="EX555" s="1"/>
      <c r="EY555" s="1"/>
      <c r="EZ555" s="1"/>
      <c r="FA555" s="1"/>
      <c r="FB555" s="1"/>
      <c r="FC555" s="1"/>
      <c r="FD555" s="1"/>
      <c r="FE555" s="1"/>
      <c r="FF555" s="1"/>
      <c r="FG555" s="1"/>
      <c r="FH555" s="1"/>
      <c r="FI555" s="1"/>
      <c r="FJ555" s="1"/>
      <c r="FK555" s="1"/>
      <c r="FL555" s="1"/>
      <c r="FM555" s="1"/>
      <c r="FN555" s="1"/>
      <c r="FO555" s="1"/>
      <c r="FP555" s="1"/>
      <c r="FQ555" s="1"/>
      <c r="FR555" s="1"/>
      <c r="FS555" s="1"/>
      <c r="FT555" s="1"/>
      <c r="FU555" s="1"/>
      <c r="FV555" s="1"/>
      <c r="FW555" s="1"/>
      <c r="FX555" s="1"/>
      <c r="FY555" s="1"/>
      <c r="FZ555" s="1"/>
      <c r="GA555" s="1"/>
      <c r="GB555" s="1"/>
      <c r="GC555" s="1"/>
      <c r="GD555" s="1"/>
      <c r="GE555" s="1"/>
      <c r="GF555" s="1"/>
      <c r="GG555" s="1"/>
    </row>
    <row r="556" spans="1:189" s="4" customFormat="1">
      <c r="A556" s="1"/>
      <c r="B556" s="1"/>
      <c r="C556" s="1"/>
      <c r="D556" s="1"/>
      <c r="E556" s="1"/>
      <c r="F556" s="1"/>
      <c r="G556" s="1"/>
      <c r="H556" s="1"/>
      <c r="I556" s="69"/>
      <c r="J556" s="69"/>
      <c r="K556" s="69"/>
      <c r="L556" s="69"/>
      <c r="M556" s="69"/>
      <c r="N556" s="69"/>
      <c r="O556" s="69"/>
      <c r="P556" s="69"/>
      <c r="R556" s="1"/>
      <c r="S556" s="1"/>
      <c r="T556" s="5"/>
      <c r="U556" s="5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  <c r="EE556" s="1"/>
      <c r="EF556" s="1"/>
      <c r="EG556" s="1"/>
      <c r="EH556" s="1"/>
      <c r="EI556" s="1"/>
      <c r="EJ556" s="1"/>
      <c r="EK556" s="1"/>
      <c r="EL556" s="1"/>
      <c r="EM556" s="1"/>
      <c r="EN556" s="1"/>
      <c r="EO556" s="1"/>
      <c r="EP556" s="1"/>
      <c r="EQ556" s="1"/>
      <c r="ER556" s="1"/>
      <c r="ES556" s="1"/>
      <c r="ET556" s="1"/>
      <c r="EU556" s="1"/>
      <c r="EV556" s="1"/>
      <c r="EW556" s="1"/>
      <c r="EX556" s="1"/>
      <c r="EY556" s="1"/>
      <c r="EZ556" s="1"/>
      <c r="FA556" s="1"/>
      <c r="FB556" s="1"/>
      <c r="FC556" s="1"/>
      <c r="FD556" s="1"/>
      <c r="FE556" s="1"/>
      <c r="FF556" s="1"/>
      <c r="FG556" s="1"/>
      <c r="FH556" s="1"/>
      <c r="FI556" s="1"/>
      <c r="FJ556" s="1"/>
      <c r="FK556" s="1"/>
      <c r="FL556" s="1"/>
      <c r="FM556" s="1"/>
      <c r="FN556" s="1"/>
      <c r="FO556" s="1"/>
      <c r="FP556" s="1"/>
      <c r="FQ556" s="1"/>
      <c r="FR556" s="1"/>
      <c r="FS556" s="1"/>
      <c r="FT556" s="1"/>
      <c r="FU556" s="1"/>
      <c r="FV556" s="1"/>
      <c r="FW556" s="1"/>
      <c r="FX556" s="1"/>
      <c r="FY556" s="1"/>
      <c r="FZ556" s="1"/>
      <c r="GA556" s="1"/>
      <c r="GB556" s="1"/>
      <c r="GC556" s="1"/>
      <c r="GD556" s="1"/>
      <c r="GE556" s="1"/>
      <c r="GF556" s="1"/>
      <c r="GG556" s="1"/>
    </row>
    <row r="557" spans="1:189" s="4" customFormat="1">
      <c r="A557" s="1"/>
      <c r="B557" s="1"/>
      <c r="C557" s="1"/>
      <c r="D557" s="1"/>
      <c r="E557" s="1"/>
      <c r="F557" s="1"/>
      <c r="G557" s="1"/>
      <c r="H557" s="1"/>
      <c r="I557" s="69"/>
      <c r="J557" s="69"/>
      <c r="K557" s="69"/>
      <c r="L557" s="69"/>
      <c r="M557" s="69"/>
      <c r="N557" s="69"/>
      <c r="O557" s="69"/>
      <c r="P557" s="69"/>
      <c r="R557" s="1"/>
      <c r="S557" s="1"/>
      <c r="T557" s="5"/>
      <c r="U557" s="5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  <c r="EI557" s="1"/>
      <c r="EJ557" s="1"/>
      <c r="EK557" s="1"/>
      <c r="EL557" s="1"/>
      <c r="EM557" s="1"/>
      <c r="EN557" s="1"/>
      <c r="EO557" s="1"/>
      <c r="EP557" s="1"/>
      <c r="EQ557" s="1"/>
      <c r="ER557" s="1"/>
      <c r="ES557" s="1"/>
      <c r="ET557" s="1"/>
      <c r="EU557" s="1"/>
      <c r="EV557" s="1"/>
      <c r="EW557" s="1"/>
      <c r="EX557" s="1"/>
      <c r="EY557" s="1"/>
      <c r="EZ557" s="1"/>
      <c r="FA557" s="1"/>
      <c r="FB557" s="1"/>
      <c r="FC557" s="1"/>
      <c r="FD557" s="1"/>
      <c r="FE557" s="1"/>
      <c r="FF557" s="1"/>
      <c r="FG557" s="1"/>
      <c r="FH557" s="1"/>
      <c r="FI557" s="1"/>
      <c r="FJ557" s="1"/>
      <c r="FK557" s="1"/>
      <c r="FL557" s="1"/>
      <c r="FM557" s="1"/>
      <c r="FN557" s="1"/>
      <c r="FO557" s="1"/>
      <c r="FP557" s="1"/>
      <c r="FQ557" s="1"/>
      <c r="FR557" s="1"/>
      <c r="FS557" s="1"/>
      <c r="FT557" s="1"/>
      <c r="FU557" s="1"/>
      <c r="FV557" s="1"/>
      <c r="FW557" s="1"/>
      <c r="FX557" s="1"/>
      <c r="FY557" s="1"/>
      <c r="FZ557" s="1"/>
      <c r="GA557" s="1"/>
      <c r="GB557" s="1"/>
      <c r="GC557" s="1"/>
      <c r="GD557" s="1"/>
      <c r="GE557" s="1"/>
      <c r="GF557" s="1"/>
      <c r="GG557" s="1"/>
    </row>
    <row r="558" spans="1:189" s="4" customFormat="1">
      <c r="A558" s="1"/>
      <c r="B558" s="1"/>
      <c r="C558" s="1"/>
      <c r="D558" s="1"/>
      <c r="E558" s="1"/>
      <c r="F558" s="1"/>
      <c r="G558" s="1"/>
      <c r="H558" s="1"/>
      <c r="I558" s="69"/>
      <c r="J558" s="69"/>
      <c r="K558" s="69"/>
      <c r="L558" s="69"/>
      <c r="M558" s="69"/>
      <c r="N558" s="69"/>
      <c r="O558" s="69"/>
      <c r="P558" s="69"/>
      <c r="R558" s="1"/>
      <c r="S558" s="1"/>
      <c r="T558" s="5"/>
      <c r="U558" s="5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  <c r="EI558" s="1"/>
      <c r="EJ558" s="1"/>
      <c r="EK558" s="1"/>
      <c r="EL558" s="1"/>
      <c r="EM558" s="1"/>
      <c r="EN558" s="1"/>
      <c r="EO558" s="1"/>
      <c r="EP558" s="1"/>
      <c r="EQ558" s="1"/>
      <c r="ER558" s="1"/>
      <c r="ES558" s="1"/>
      <c r="ET558" s="1"/>
      <c r="EU558" s="1"/>
      <c r="EV558" s="1"/>
      <c r="EW558" s="1"/>
      <c r="EX558" s="1"/>
      <c r="EY558" s="1"/>
      <c r="EZ558" s="1"/>
      <c r="FA558" s="1"/>
      <c r="FB558" s="1"/>
      <c r="FC558" s="1"/>
      <c r="FD558" s="1"/>
      <c r="FE558" s="1"/>
      <c r="FF558" s="1"/>
      <c r="FG558" s="1"/>
      <c r="FH558" s="1"/>
      <c r="FI558" s="1"/>
      <c r="FJ558" s="1"/>
      <c r="FK558" s="1"/>
      <c r="FL558" s="1"/>
      <c r="FM558" s="1"/>
      <c r="FN558" s="1"/>
      <c r="FO558" s="1"/>
      <c r="FP558" s="1"/>
      <c r="FQ558" s="1"/>
      <c r="FR558" s="1"/>
      <c r="FS558" s="1"/>
      <c r="FT558" s="1"/>
      <c r="FU558" s="1"/>
      <c r="FV558" s="1"/>
      <c r="FW558" s="1"/>
      <c r="FX558" s="1"/>
      <c r="FY558" s="1"/>
      <c r="FZ558" s="1"/>
      <c r="GA558" s="1"/>
      <c r="GB558" s="1"/>
      <c r="GC558" s="1"/>
      <c r="GD558" s="1"/>
      <c r="GE558" s="1"/>
      <c r="GF558" s="1"/>
      <c r="GG558" s="1"/>
    </row>
    <row r="559" spans="1:189" s="4" customFormat="1">
      <c r="A559" s="1"/>
      <c r="B559" s="1"/>
      <c r="C559" s="1"/>
      <c r="D559" s="1"/>
      <c r="E559" s="1"/>
      <c r="F559" s="1"/>
      <c r="G559" s="1"/>
      <c r="H559" s="1"/>
      <c r="I559" s="69"/>
      <c r="J559" s="69"/>
      <c r="K559" s="69"/>
      <c r="L559" s="69"/>
      <c r="M559" s="69"/>
      <c r="N559" s="69"/>
      <c r="O559" s="69"/>
      <c r="P559" s="69"/>
      <c r="R559" s="1"/>
      <c r="S559" s="1"/>
      <c r="T559" s="5"/>
      <c r="U559" s="5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  <c r="EI559" s="1"/>
      <c r="EJ559" s="1"/>
      <c r="EK559" s="1"/>
      <c r="EL559" s="1"/>
      <c r="EM559" s="1"/>
      <c r="EN559" s="1"/>
      <c r="EO559" s="1"/>
      <c r="EP559" s="1"/>
      <c r="EQ559" s="1"/>
      <c r="ER559" s="1"/>
      <c r="ES559" s="1"/>
      <c r="ET559" s="1"/>
      <c r="EU559" s="1"/>
      <c r="EV559" s="1"/>
      <c r="EW559" s="1"/>
      <c r="EX559" s="1"/>
      <c r="EY559" s="1"/>
      <c r="EZ559" s="1"/>
      <c r="FA559" s="1"/>
      <c r="FB559" s="1"/>
      <c r="FC559" s="1"/>
      <c r="FD559" s="1"/>
      <c r="FE559" s="1"/>
      <c r="FF559" s="1"/>
      <c r="FG559" s="1"/>
      <c r="FH559" s="1"/>
      <c r="FI559" s="1"/>
      <c r="FJ559" s="1"/>
      <c r="FK559" s="1"/>
      <c r="FL559" s="1"/>
      <c r="FM559" s="1"/>
      <c r="FN559" s="1"/>
      <c r="FO559" s="1"/>
      <c r="FP559" s="1"/>
      <c r="FQ559" s="1"/>
      <c r="FR559" s="1"/>
      <c r="FS559" s="1"/>
      <c r="FT559" s="1"/>
      <c r="FU559" s="1"/>
      <c r="FV559" s="1"/>
      <c r="FW559" s="1"/>
      <c r="FX559" s="1"/>
      <c r="FY559" s="1"/>
      <c r="FZ559" s="1"/>
      <c r="GA559" s="1"/>
      <c r="GB559" s="1"/>
      <c r="GC559" s="1"/>
      <c r="GD559" s="1"/>
      <c r="GE559" s="1"/>
      <c r="GF559" s="1"/>
      <c r="GG559" s="1"/>
    </row>
    <row r="560" spans="1:189" s="4" customFormat="1">
      <c r="A560" s="1"/>
      <c r="B560" s="1"/>
      <c r="C560" s="1"/>
      <c r="D560" s="1"/>
      <c r="E560" s="1"/>
      <c r="F560" s="1"/>
      <c r="G560" s="1"/>
      <c r="H560" s="1"/>
      <c r="I560" s="69"/>
      <c r="J560" s="69"/>
      <c r="K560" s="69"/>
      <c r="L560" s="69"/>
      <c r="M560" s="69"/>
      <c r="N560" s="69"/>
      <c r="O560" s="69"/>
      <c r="P560" s="69"/>
      <c r="R560" s="1"/>
      <c r="S560" s="1"/>
      <c r="T560" s="5"/>
      <c r="U560" s="5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  <c r="EI560" s="1"/>
      <c r="EJ560" s="1"/>
      <c r="EK560" s="1"/>
      <c r="EL560" s="1"/>
      <c r="EM560" s="1"/>
      <c r="EN560" s="1"/>
      <c r="EO560" s="1"/>
      <c r="EP560" s="1"/>
      <c r="EQ560" s="1"/>
      <c r="ER560" s="1"/>
      <c r="ES560" s="1"/>
      <c r="ET560" s="1"/>
      <c r="EU560" s="1"/>
      <c r="EV560" s="1"/>
      <c r="EW560" s="1"/>
      <c r="EX560" s="1"/>
      <c r="EY560" s="1"/>
      <c r="EZ560" s="1"/>
      <c r="FA560" s="1"/>
      <c r="FB560" s="1"/>
      <c r="FC560" s="1"/>
      <c r="FD560" s="1"/>
      <c r="FE560" s="1"/>
      <c r="FF560" s="1"/>
      <c r="FG560" s="1"/>
      <c r="FH560" s="1"/>
      <c r="FI560" s="1"/>
      <c r="FJ560" s="1"/>
      <c r="FK560" s="1"/>
      <c r="FL560" s="1"/>
      <c r="FM560" s="1"/>
      <c r="FN560" s="1"/>
      <c r="FO560" s="1"/>
      <c r="FP560" s="1"/>
      <c r="FQ560" s="1"/>
      <c r="FR560" s="1"/>
      <c r="FS560" s="1"/>
      <c r="FT560" s="1"/>
      <c r="FU560" s="1"/>
      <c r="FV560" s="1"/>
      <c r="FW560" s="1"/>
      <c r="FX560" s="1"/>
      <c r="FY560" s="1"/>
      <c r="FZ560" s="1"/>
      <c r="GA560" s="1"/>
      <c r="GB560" s="1"/>
      <c r="GC560" s="1"/>
      <c r="GD560" s="1"/>
      <c r="GE560" s="1"/>
      <c r="GF560" s="1"/>
      <c r="GG560" s="1"/>
    </row>
    <row r="561" spans="1:189" s="4" customFormat="1">
      <c r="A561" s="1"/>
      <c r="B561" s="1"/>
      <c r="C561" s="1"/>
      <c r="D561" s="1"/>
      <c r="E561" s="1"/>
      <c r="F561" s="1"/>
      <c r="G561" s="1"/>
      <c r="H561" s="1"/>
      <c r="I561" s="69"/>
      <c r="J561" s="69"/>
      <c r="K561" s="69"/>
      <c r="L561" s="69"/>
      <c r="M561" s="69"/>
      <c r="N561" s="69"/>
      <c r="O561" s="69"/>
      <c r="P561" s="69"/>
      <c r="R561" s="1"/>
      <c r="S561" s="1"/>
      <c r="T561" s="5"/>
      <c r="U561" s="5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  <c r="EI561" s="1"/>
      <c r="EJ561" s="1"/>
      <c r="EK561" s="1"/>
      <c r="EL561" s="1"/>
      <c r="EM561" s="1"/>
      <c r="EN561" s="1"/>
      <c r="EO561" s="1"/>
      <c r="EP561" s="1"/>
      <c r="EQ561" s="1"/>
      <c r="ER561" s="1"/>
      <c r="ES561" s="1"/>
      <c r="ET561" s="1"/>
      <c r="EU561" s="1"/>
      <c r="EV561" s="1"/>
      <c r="EW561" s="1"/>
      <c r="EX561" s="1"/>
      <c r="EY561" s="1"/>
      <c r="EZ561" s="1"/>
      <c r="FA561" s="1"/>
      <c r="FB561" s="1"/>
      <c r="FC561" s="1"/>
      <c r="FD561" s="1"/>
      <c r="FE561" s="1"/>
      <c r="FF561" s="1"/>
      <c r="FG561" s="1"/>
      <c r="FH561" s="1"/>
      <c r="FI561" s="1"/>
      <c r="FJ561" s="1"/>
      <c r="FK561" s="1"/>
      <c r="FL561" s="1"/>
      <c r="FM561" s="1"/>
      <c r="FN561" s="1"/>
      <c r="FO561" s="1"/>
      <c r="FP561" s="1"/>
      <c r="FQ561" s="1"/>
      <c r="FR561" s="1"/>
      <c r="FS561" s="1"/>
      <c r="FT561" s="1"/>
      <c r="FU561" s="1"/>
      <c r="FV561" s="1"/>
      <c r="FW561" s="1"/>
      <c r="FX561" s="1"/>
      <c r="FY561" s="1"/>
      <c r="FZ561" s="1"/>
      <c r="GA561" s="1"/>
      <c r="GB561" s="1"/>
      <c r="GC561" s="1"/>
      <c r="GD561" s="1"/>
      <c r="GE561" s="1"/>
      <c r="GF561" s="1"/>
      <c r="GG561" s="1"/>
    </row>
    <row r="562" spans="1:189" s="4" customFormat="1">
      <c r="A562" s="1"/>
      <c r="B562" s="1"/>
      <c r="C562" s="1"/>
      <c r="D562" s="1"/>
      <c r="E562" s="1"/>
      <c r="F562" s="1"/>
      <c r="G562" s="1"/>
      <c r="H562" s="1"/>
      <c r="I562" s="69"/>
      <c r="J562" s="69"/>
      <c r="K562" s="69"/>
      <c r="L562" s="69"/>
      <c r="M562" s="69"/>
      <c r="N562" s="69"/>
      <c r="O562" s="69"/>
      <c r="P562" s="69"/>
      <c r="R562" s="1"/>
      <c r="S562" s="1"/>
      <c r="T562" s="5"/>
      <c r="U562" s="5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  <c r="EA562" s="1"/>
      <c r="EB562" s="1"/>
      <c r="EC562" s="1"/>
      <c r="ED562" s="1"/>
      <c r="EE562" s="1"/>
      <c r="EF562" s="1"/>
      <c r="EG562" s="1"/>
      <c r="EH562" s="1"/>
      <c r="EI562" s="1"/>
      <c r="EJ562" s="1"/>
      <c r="EK562" s="1"/>
      <c r="EL562" s="1"/>
      <c r="EM562" s="1"/>
      <c r="EN562" s="1"/>
      <c r="EO562" s="1"/>
      <c r="EP562" s="1"/>
      <c r="EQ562" s="1"/>
      <c r="ER562" s="1"/>
      <c r="ES562" s="1"/>
      <c r="ET562" s="1"/>
      <c r="EU562" s="1"/>
      <c r="EV562" s="1"/>
      <c r="EW562" s="1"/>
      <c r="EX562" s="1"/>
      <c r="EY562" s="1"/>
      <c r="EZ562" s="1"/>
      <c r="FA562" s="1"/>
      <c r="FB562" s="1"/>
      <c r="FC562" s="1"/>
      <c r="FD562" s="1"/>
      <c r="FE562" s="1"/>
      <c r="FF562" s="1"/>
      <c r="FG562" s="1"/>
      <c r="FH562" s="1"/>
      <c r="FI562" s="1"/>
      <c r="FJ562" s="1"/>
      <c r="FK562" s="1"/>
      <c r="FL562" s="1"/>
      <c r="FM562" s="1"/>
      <c r="FN562" s="1"/>
      <c r="FO562" s="1"/>
      <c r="FP562" s="1"/>
      <c r="FQ562" s="1"/>
      <c r="FR562" s="1"/>
      <c r="FS562" s="1"/>
      <c r="FT562" s="1"/>
      <c r="FU562" s="1"/>
      <c r="FV562" s="1"/>
      <c r="FW562" s="1"/>
      <c r="FX562" s="1"/>
      <c r="FY562" s="1"/>
      <c r="FZ562" s="1"/>
      <c r="GA562" s="1"/>
      <c r="GB562" s="1"/>
      <c r="GC562" s="1"/>
      <c r="GD562" s="1"/>
      <c r="GE562" s="1"/>
      <c r="GF562" s="1"/>
      <c r="GG562" s="1"/>
    </row>
    <row r="563" spans="1:189" s="4" customFormat="1">
      <c r="A563" s="1"/>
      <c r="B563" s="1"/>
      <c r="C563" s="1"/>
      <c r="D563" s="1"/>
      <c r="E563" s="1"/>
      <c r="F563" s="1"/>
      <c r="G563" s="1"/>
      <c r="H563" s="1"/>
      <c r="I563" s="69"/>
      <c r="J563" s="69"/>
      <c r="K563" s="69"/>
      <c r="L563" s="69"/>
      <c r="M563" s="69"/>
      <c r="N563" s="69"/>
      <c r="O563" s="69"/>
      <c r="P563" s="69"/>
      <c r="R563" s="1"/>
      <c r="S563" s="1"/>
      <c r="T563" s="5"/>
      <c r="U563" s="5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  <c r="EA563" s="1"/>
      <c r="EB563" s="1"/>
      <c r="EC563" s="1"/>
      <c r="ED563" s="1"/>
      <c r="EE563" s="1"/>
      <c r="EF563" s="1"/>
      <c r="EG563" s="1"/>
      <c r="EH563" s="1"/>
      <c r="EI563" s="1"/>
      <c r="EJ563" s="1"/>
      <c r="EK563" s="1"/>
      <c r="EL563" s="1"/>
      <c r="EM563" s="1"/>
      <c r="EN563" s="1"/>
      <c r="EO563" s="1"/>
      <c r="EP563" s="1"/>
      <c r="EQ563" s="1"/>
      <c r="ER563" s="1"/>
      <c r="ES563" s="1"/>
      <c r="ET563" s="1"/>
      <c r="EU563" s="1"/>
      <c r="EV563" s="1"/>
      <c r="EW563" s="1"/>
      <c r="EX563" s="1"/>
      <c r="EY563" s="1"/>
      <c r="EZ563" s="1"/>
      <c r="FA563" s="1"/>
      <c r="FB563" s="1"/>
      <c r="FC563" s="1"/>
      <c r="FD563" s="1"/>
      <c r="FE563" s="1"/>
      <c r="FF563" s="1"/>
      <c r="FG563" s="1"/>
      <c r="FH563" s="1"/>
      <c r="FI563" s="1"/>
      <c r="FJ563" s="1"/>
      <c r="FK563" s="1"/>
      <c r="FL563" s="1"/>
      <c r="FM563" s="1"/>
      <c r="FN563" s="1"/>
      <c r="FO563" s="1"/>
      <c r="FP563" s="1"/>
      <c r="FQ563" s="1"/>
      <c r="FR563" s="1"/>
      <c r="FS563" s="1"/>
      <c r="FT563" s="1"/>
      <c r="FU563" s="1"/>
      <c r="FV563" s="1"/>
      <c r="FW563" s="1"/>
      <c r="FX563" s="1"/>
      <c r="FY563" s="1"/>
      <c r="FZ563" s="1"/>
      <c r="GA563" s="1"/>
      <c r="GB563" s="1"/>
      <c r="GC563" s="1"/>
      <c r="GD563" s="1"/>
      <c r="GE563" s="1"/>
      <c r="GF563" s="1"/>
      <c r="GG563" s="1"/>
    </row>
    <row r="564" spans="1:189" s="4" customFormat="1">
      <c r="A564" s="1"/>
      <c r="B564" s="1"/>
      <c r="C564" s="1"/>
      <c r="D564" s="1"/>
      <c r="E564" s="1"/>
      <c r="F564" s="1"/>
      <c r="G564" s="1"/>
      <c r="H564" s="1"/>
      <c r="I564" s="69"/>
      <c r="J564" s="69"/>
      <c r="K564" s="69"/>
      <c r="L564" s="69"/>
      <c r="M564" s="69"/>
      <c r="N564" s="69"/>
      <c r="O564" s="69"/>
      <c r="P564" s="69"/>
      <c r="R564" s="1"/>
      <c r="S564" s="1"/>
      <c r="T564" s="5"/>
      <c r="U564" s="5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  <c r="EI564" s="1"/>
      <c r="EJ564" s="1"/>
      <c r="EK564" s="1"/>
      <c r="EL564" s="1"/>
      <c r="EM564" s="1"/>
      <c r="EN564" s="1"/>
      <c r="EO564" s="1"/>
      <c r="EP564" s="1"/>
      <c r="EQ564" s="1"/>
      <c r="ER564" s="1"/>
      <c r="ES564" s="1"/>
      <c r="ET564" s="1"/>
      <c r="EU564" s="1"/>
      <c r="EV564" s="1"/>
      <c r="EW564" s="1"/>
      <c r="EX564" s="1"/>
      <c r="EY564" s="1"/>
      <c r="EZ564" s="1"/>
      <c r="FA564" s="1"/>
      <c r="FB564" s="1"/>
      <c r="FC564" s="1"/>
      <c r="FD564" s="1"/>
      <c r="FE564" s="1"/>
      <c r="FF564" s="1"/>
      <c r="FG564" s="1"/>
      <c r="FH564" s="1"/>
      <c r="FI564" s="1"/>
      <c r="FJ564" s="1"/>
      <c r="FK564" s="1"/>
      <c r="FL564" s="1"/>
      <c r="FM564" s="1"/>
      <c r="FN564" s="1"/>
      <c r="FO564" s="1"/>
      <c r="FP564" s="1"/>
      <c r="FQ564" s="1"/>
      <c r="FR564" s="1"/>
      <c r="FS564" s="1"/>
      <c r="FT564" s="1"/>
      <c r="FU564" s="1"/>
      <c r="FV564" s="1"/>
      <c r="FW564" s="1"/>
      <c r="FX564" s="1"/>
      <c r="FY564" s="1"/>
      <c r="FZ564" s="1"/>
      <c r="GA564" s="1"/>
      <c r="GB564" s="1"/>
      <c r="GC564" s="1"/>
      <c r="GD564" s="1"/>
      <c r="GE564" s="1"/>
      <c r="GF564" s="1"/>
      <c r="GG564" s="1"/>
    </row>
    <row r="565" spans="1:189" s="4" customFormat="1">
      <c r="A565" s="1"/>
      <c r="B565" s="1"/>
      <c r="C565" s="1"/>
      <c r="D565" s="1"/>
      <c r="E565" s="1"/>
      <c r="F565" s="1"/>
      <c r="G565" s="1"/>
      <c r="H565" s="1"/>
      <c r="I565" s="69"/>
      <c r="J565" s="69"/>
      <c r="K565" s="69"/>
      <c r="L565" s="69"/>
      <c r="M565" s="69"/>
      <c r="N565" s="69"/>
      <c r="O565" s="69"/>
      <c r="P565" s="69"/>
      <c r="R565" s="1"/>
      <c r="S565" s="1"/>
      <c r="T565" s="5"/>
      <c r="U565" s="5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  <c r="EI565" s="1"/>
      <c r="EJ565" s="1"/>
      <c r="EK565" s="1"/>
      <c r="EL565" s="1"/>
      <c r="EM565" s="1"/>
      <c r="EN565" s="1"/>
      <c r="EO565" s="1"/>
      <c r="EP565" s="1"/>
      <c r="EQ565" s="1"/>
      <c r="ER565" s="1"/>
      <c r="ES565" s="1"/>
      <c r="ET565" s="1"/>
      <c r="EU565" s="1"/>
      <c r="EV565" s="1"/>
      <c r="EW565" s="1"/>
      <c r="EX565" s="1"/>
      <c r="EY565" s="1"/>
      <c r="EZ565" s="1"/>
      <c r="FA565" s="1"/>
      <c r="FB565" s="1"/>
      <c r="FC565" s="1"/>
      <c r="FD565" s="1"/>
      <c r="FE565" s="1"/>
      <c r="FF565" s="1"/>
      <c r="FG565" s="1"/>
      <c r="FH565" s="1"/>
      <c r="FI565" s="1"/>
      <c r="FJ565" s="1"/>
      <c r="FK565" s="1"/>
      <c r="FL565" s="1"/>
      <c r="FM565" s="1"/>
      <c r="FN565" s="1"/>
      <c r="FO565" s="1"/>
      <c r="FP565" s="1"/>
      <c r="FQ565" s="1"/>
      <c r="FR565" s="1"/>
      <c r="FS565" s="1"/>
      <c r="FT565" s="1"/>
      <c r="FU565" s="1"/>
      <c r="FV565" s="1"/>
      <c r="FW565" s="1"/>
      <c r="FX565" s="1"/>
      <c r="FY565" s="1"/>
      <c r="FZ565" s="1"/>
      <c r="GA565" s="1"/>
      <c r="GB565" s="1"/>
      <c r="GC565" s="1"/>
      <c r="GD565" s="1"/>
      <c r="GE565" s="1"/>
      <c r="GF565" s="1"/>
      <c r="GG565" s="1"/>
    </row>
    <row r="566" spans="1:189" s="4" customFormat="1">
      <c r="A566" s="1"/>
      <c r="B566" s="1"/>
      <c r="C566" s="1"/>
      <c r="D566" s="1"/>
      <c r="E566" s="1"/>
      <c r="F566" s="1"/>
      <c r="G566" s="1"/>
      <c r="H566" s="1"/>
      <c r="I566" s="69"/>
      <c r="J566" s="69"/>
      <c r="K566" s="69"/>
      <c r="L566" s="69"/>
      <c r="M566" s="69"/>
      <c r="N566" s="69"/>
      <c r="O566" s="69"/>
      <c r="P566" s="69"/>
      <c r="R566" s="1"/>
      <c r="S566" s="1"/>
      <c r="T566" s="5"/>
      <c r="U566" s="5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  <c r="EA566" s="1"/>
      <c r="EB566" s="1"/>
      <c r="EC566" s="1"/>
      <c r="ED566" s="1"/>
      <c r="EE566" s="1"/>
      <c r="EF566" s="1"/>
      <c r="EG566" s="1"/>
      <c r="EH566" s="1"/>
      <c r="EI566" s="1"/>
      <c r="EJ566" s="1"/>
      <c r="EK566" s="1"/>
      <c r="EL566" s="1"/>
      <c r="EM566" s="1"/>
      <c r="EN566" s="1"/>
      <c r="EO566" s="1"/>
      <c r="EP566" s="1"/>
      <c r="EQ566" s="1"/>
      <c r="ER566" s="1"/>
      <c r="ES566" s="1"/>
      <c r="ET566" s="1"/>
      <c r="EU566" s="1"/>
      <c r="EV566" s="1"/>
      <c r="EW566" s="1"/>
      <c r="EX566" s="1"/>
      <c r="EY566" s="1"/>
      <c r="EZ566" s="1"/>
      <c r="FA566" s="1"/>
      <c r="FB566" s="1"/>
      <c r="FC566" s="1"/>
      <c r="FD566" s="1"/>
      <c r="FE566" s="1"/>
      <c r="FF566" s="1"/>
      <c r="FG566" s="1"/>
      <c r="FH566" s="1"/>
      <c r="FI566" s="1"/>
      <c r="FJ566" s="1"/>
      <c r="FK566" s="1"/>
      <c r="FL566" s="1"/>
      <c r="FM566" s="1"/>
      <c r="FN566" s="1"/>
      <c r="FO566" s="1"/>
      <c r="FP566" s="1"/>
      <c r="FQ566" s="1"/>
      <c r="FR566" s="1"/>
      <c r="FS566" s="1"/>
      <c r="FT566" s="1"/>
      <c r="FU566" s="1"/>
      <c r="FV566" s="1"/>
      <c r="FW566" s="1"/>
      <c r="FX566" s="1"/>
      <c r="FY566" s="1"/>
      <c r="FZ566" s="1"/>
      <c r="GA566" s="1"/>
      <c r="GB566" s="1"/>
      <c r="GC566" s="1"/>
      <c r="GD566" s="1"/>
      <c r="GE566" s="1"/>
      <c r="GF566" s="1"/>
      <c r="GG566" s="1"/>
    </row>
    <row r="567" spans="1:189" s="4" customFormat="1">
      <c r="A567" s="1"/>
      <c r="B567" s="1"/>
      <c r="C567" s="1"/>
      <c r="D567" s="1"/>
      <c r="E567" s="1"/>
      <c r="F567" s="1"/>
      <c r="G567" s="1"/>
      <c r="H567" s="1"/>
      <c r="I567" s="69"/>
      <c r="J567" s="69"/>
      <c r="K567" s="69"/>
      <c r="L567" s="69"/>
      <c r="M567" s="69"/>
      <c r="N567" s="69"/>
      <c r="O567" s="69"/>
      <c r="P567" s="69"/>
      <c r="R567" s="1"/>
      <c r="S567" s="1"/>
      <c r="T567" s="5"/>
      <c r="U567" s="5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  <c r="EE567" s="1"/>
      <c r="EF567" s="1"/>
      <c r="EG567" s="1"/>
      <c r="EH567" s="1"/>
      <c r="EI567" s="1"/>
      <c r="EJ567" s="1"/>
      <c r="EK567" s="1"/>
      <c r="EL567" s="1"/>
      <c r="EM567" s="1"/>
      <c r="EN567" s="1"/>
      <c r="EO567" s="1"/>
      <c r="EP567" s="1"/>
      <c r="EQ567" s="1"/>
      <c r="ER567" s="1"/>
      <c r="ES567" s="1"/>
      <c r="ET567" s="1"/>
      <c r="EU567" s="1"/>
      <c r="EV567" s="1"/>
      <c r="EW567" s="1"/>
      <c r="EX567" s="1"/>
      <c r="EY567" s="1"/>
      <c r="EZ567" s="1"/>
      <c r="FA567" s="1"/>
      <c r="FB567" s="1"/>
      <c r="FC567" s="1"/>
      <c r="FD567" s="1"/>
      <c r="FE567" s="1"/>
      <c r="FF567" s="1"/>
      <c r="FG567" s="1"/>
      <c r="FH567" s="1"/>
      <c r="FI567" s="1"/>
      <c r="FJ567" s="1"/>
      <c r="FK567" s="1"/>
      <c r="FL567" s="1"/>
      <c r="FM567" s="1"/>
      <c r="FN567" s="1"/>
      <c r="FO567" s="1"/>
      <c r="FP567" s="1"/>
      <c r="FQ567" s="1"/>
      <c r="FR567" s="1"/>
      <c r="FS567" s="1"/>
      <c r="FT567" s="1"/>
      <c r="FU567" s="1"/>
      <c r="FV567" s="1"/>
      <c r="FW567" s="1"/>
      <c r="FX567" s="1"/>
      <c r="FY567" s="1"/>
      <c r="FZ567" s="1"/>
      <c r="GA567" s="1"/>
      <c r="GB567" s="1"/>
      <c r="GC567" s="1"/>
      <c r="GD567" s="1"/>
      <c r="GE567" s="1"/>
      <c r="GF567" s="1"/>
      <c r="GG567" s="1"/>
    </row>
    <row r="568" spans="1:189" s="4" customFormat="1">
      <c r="A568" s="1"/>
      <c r="B568" s="1"/>
      <c r="C568" s="1"/>
      <c r="D568" s="1"/>
      <c r="E568" s="1"/>
      <c r="F568" s="1"/>
      <c r="G568" s="1"/>
      <c r="H568" s="1"/>
      <c r="I568" s="69"/>
      <c r="J568" s="69"/>
      <c r="K568" s="69"/>
      <c r="L568" s="69"/>
      <c r="M568" s="69"/>
      <c r="N568" s="69"/>
      <c r="O568" s="69"/>
      <c r="P568" s="69"/>
      <c r="R568" s="1"/>
      <c r="S568" s="1"/>
      <c r="T568" s="5"/>
      <c r="U568" s="5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  <c r="DV568" s="1"/>
      <c r="DW568" s="1"/>
      <c r="DX568" s="1"/>
      <c r="DY568" s="1"/>
      <c r="DZ568" s="1"/>
      <c r="EA568" s="1"/>
      <c r="EB568" s="1"/>
      <c r="EC568" s="1"/>
      <c r="ED568" s="1"/>
      <c r="EE568" s="1"/>
      <c r="EF568" s="1"/>
      <c r="EG568" s="1"/>
      <c r="EH568" s="1"/>
      <c r="EI568" s="1"/>
      <c r="EJ568" s="1"/>
      <c r="EK568" s="1"/>
      <c r="EL568" s="1"/>
      <c r="EM568" s="1"/>
      <c r="EN568" s="1"/>
      <c r="EO568" s="1"/>
      <c r="EP568" s="1"/>
      <c r="EQ568" s="1"/>
      <c r="ER568" s="1"/>
      <c r="ES568" s="1"/>
      <c r="ET568" s="1"/>
      <c r="EU568" s="1"/>
      <c r="EV568" s="1"/>
      <c r="EW568" s="1"/>
      <c r="EX568" s="1"/>
      <c r="EY568" s="1"/>
      <c r="EZ568" s="1"/>
      <c r="FA568" s="1"/>
      <c r="FB568" s="1"/>
      <c r="FC568" s="1"/>
      <c r="FD568" s="1"/>
      <c r="FE568" s="1"/>
      <c r="FF568" s="1"/>
      <c r="FG568" s="1"/>
      <c r="FH568" s="1"/>
      <c r="FI568" s="1"/>
      <c r="FJ568" s="1"/>
      <c r="FK568" s="1"/>
      <c r="FL568" s="1"/>
      <c r="FM568" s="1"/>
      <c r="FN568" s="1"/>
      <c r="FO568" s="1"/>
      <c r="FP568" s="1"/>
      <c r="FQ568" s="1"/>
      <c r="FR568" s="1"/>
      <c r="FS568" s="1"/>
      <c r="FT568" s="1"/>
      <c r="FU568" s="1"/>
      <c r="FV568" s="1"/>
      <c r="FW568" s="1"/>
      <c r="FX568" s="1"/>
      <c r="FY568" s="1"/>
      <c r="FZ568" s="1"/>
      <c r="GA568" s="1"/>
      <c r="GB568" s="1"/>
      <c r="GC568" s="1"/>
      <c r="GD568" s="1"/>
      <c r="GE568" s="1"/>
      <c r="GF568" s="1"/>
      <c r="GG568" s="1"/>
    </row>
    <row r="569" spans="1:189" s="4" customFormat="1">
      <c r="A569" s="1"/>
      <c r="B569" s="1"/>
      <c r="C569" s="1"/>
      <c r="D569" s="1"/>
      <c r="E569" s="1"/>
      <c r="F569" s="1"/>
      <c r="G569" s="1"/>
      <c r="H569" s="1"/>
      <c r="I569" s="69"/>
      <c r="J569" s="69"/>
      <c r="K569" s="69"/>
      <c r="L569" s="69"/>
      <c r="M569" s="69"/>
      <c r="N569" s="69"/>
      <c r="O569" s="69"/>
      <c r="P569" s="69"/>
      <c r="R569" s="1"/>
      <c r="S569" s="1"/>
      <c r="T569" s="5"/>
      <c r="U569" s="5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  <c r="EA569" s="1"/>
      <c r="EB569" s="1"/>
      <c r="EC569" s="1"/>
      <c r="ED569" s="1"/>
      <c r="EE569" s="1"/>
      <c r="EF569" s="1"/>
      <c r="EG569" s="1"/>
      <c r="EH569" s="1"/>
      <c r="EI569" s="1"/>
      <c r="EJ569" s="1"/>
      <c r="EK569" s="1"/>
      <c r="EL569" s="1"/>
      <c r="EM569" s="1"/>
      <c r="EN569" s="1"/>
      <c r="EO569" s="1"/>
      <c r="EP569" s="1"/>
      <c r="EQ569" s="1"/>
      <c r="ER569" s="1"/>
      <c r="ES569" s="1"/>
      <c r="ET569" s="1"/>
      <c r="EU569" s="1"/>
      <c r="EV569" s="1"/>
      <c r="EW569" s="1"/>
      <c r="EX569" s="1"/>
      <c r="EY569" s="1"/>
      <c r="EZ569" s="1"/>
      <c r="FA569" s="1"/>
      <c r="FB569" s="1"/>
      <c r="FC569" s="1"/>
      <c r="FD569" s="1"/>
      <c r="FE569" s="1"/>
      <c r="FF569" s="1"/>
      <c r="FG569" s="1"/>
      <c r="FH569" s="1"/>
      <c r="FI569" s="1"/>
      <c r="FJ569" s="1"/>
      <c r="FK569" s="1"/>
      <c r="FL569" s="1"/>
      <c r="FM569" s="1"/>
      <c r="FN569" s="1"/>
      <c r="FO569" s="1"/>
      <c r="FP569" s="1"/>
      <c r="FQ569" s="1"/>
      <c r="FR569" s="1"/>
      <c r="FS569" s="1"/>
      <c r="FT569" s="1"/>
      <c r="FU569" s="1"/>
      <c r="FV569" s="1"/>
      <c r="FW569" s="1"/>
      <c r="FX569" s="1"/>
      <c r="FY569" s="1"/>
      <c r="FZ569" s="1"/>
      <c r="GA569" s="1"/>
      <c r="GB569" s="1"/>
      <c r="GC569" s="1"/>
      <c r="GD569" s="1"/>
      <c r="GE569" s="1"/>
      <c r="GF569" s="1"/>
      <c r="GG569" s="1"/>
    </row>
    <row r="570" spans="1:189" s="4" customFormat="1">
      <c r="A570" s="1"/>
      <c r="B570" s="1"/>
      <c r="C570" s="1"/>
      <c r="D570" s="1"/>
      <c r="E570" s="1"/>
      <c r="F570" s="1"/>
      <c r="G570" s="1"/>
      <c r="H570" s="1"/>
      <c r="I570" s="69"/>
      <c r="J570" s="69"/>
      <c r="K570" s="69"/>
      <c r="L570" s="69"/>
      <c r="M570" s="69"/>
      <c r="N570" s="69"/>
      <c r="O570" s="69"/>
      <c r="P570" s="69"/>
      <c r="R570" s="1"/>
      <c r="S570" s="1"/>
      <c r="T570" s="5"/>
      <c r="U570" s="5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  <c r="EE570" s="1"/>
      <c r="EF570" s="1"/>
      <c r="EG570" s="1"/>
      <c r="EH570" s="1"/>
      <c r="EI570" s="1"/>
      <c r="EJ570" s="1"/>
      <c r="EK570" s="1"/>
      <c r="EL570" s="1"/>
      <c r="EM570" s="1"/>
      <c r="EN570" s="1"/>
      <c r="EO570" s="1"/>
      <c r="EP570" s="1"/>
      <c r="EQ570" s="1"/>
      <c r="ER570" s="1"/>
      <c r="ES570" s="1"/>
      <c r="ET570" s="1"/>
      <c r="EU570" s="1"/>
      <c r="EV570" s="1"/>
      <c r="EW570" s="1"/>
      <c r="EX570" s="1"/>
      <c r="EY570" s="1"/>
      <c r="EZ570" s="1"/>
      <c r="FA570" s="1"/>
      <c r="FB570" s="1"/>
      <c r="FC570" s="1"/>
      <c r="FD570" s="1"/>
      <c r="FE570" s="1"/>
      <c r="FF570" s="1"/>
      <c r="FG570" s="1"/>
      <c r="FH570" s="1"/>
      <c r="FI570" s="1"/>
      <c r="FJ570" s="1"/>
      <c r="FK570" s="1"/>
      <c r="FL570" s="1"/>
      <c r="FM570" s="1"/>
      <c r="FN570" s="1"/>
      <c r="FO570" s="1"/>
      <c r="FP570" s="1"/>
      <c r="FQ570" s="1"/>
      <c r="FR570" s="1"/>
      <c r="FS570" s="1"/>
      <c r="FT570" s="1"/>
      <c r="FU570" s="1"/>
      <c r="FV570" s="1"/>
      <c r="FW570" s="1"/>
      <c r="FX570" s="1"/>
      <c r="FY570" s="1"/>
      <c r="FZ570" s="1"/>
      <c r="GA570" s="1"/>
      <c r="GB570" s="1"/>
      <c r="GC570" s="1"/>
      <c r="GD570" s="1"/>
      <c r="GE570" s="1"/>
      <c r="GF570" s="1"/>
      <c r="GG570" s="1"/>
    </row>
    <row r="571" spans="1:189" s="4" customFormat="1">
      <c r="A571" s="1"/>
      <c r="B571" s="1"/>
      <c r="C571" s="1"/>
      <c r="D571" s="1"/>
      <c r="E571" s="1"/>
      <c r="F571" s="1"/>
      <c r="G571" s="1"/>
      <c r="H571" s="1"/>
      <c r="I571" s="69"/>
      <c r="J571" s="69"/>
      <c r="K571" s="69"/>
      <c r="L571" s="69"/>
      <c r="M571" s="69"/>
      <c r="N571" s="69"/>
      <c r="O571" s="69"/>
      <c r="P571" s="69"/>
      <c r="R571" s="1"/>
      <c r="S571" s="1"/>
      <c r="T571" s="5"/>
      <c r="U571" s="5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  <c r="EI571" s="1"/>
      <c r="EJ571" s="1"/>
      <c r="EK571" s="1"/>
      <c r="EL571" s="1"/>
      <c r="EM571" s="1"/>
      <c r="EN571" s="1"/>
      <c r="EO571" s="1"/>
      <c r="EP571" s="1"/>
      <c r="EQ571" s="1"/>
      <c r="ER571" s="1"/>
      <c r="ES571" s="1"/>
      <c r="ET571" s="1"/>
      <c r="EU571" s="1"/>
      <c r="EV571" s="1"/>
      <c r="EW571" s="1"/>
      <c r="EX571" s="1"/>
      <c r="EY571" s="1"/>
      <c r="EZ571" s="1"/>
      <c r="FA571" s="1"/>
      <c r="FB571" s="1"/>
      <c r="FC571" s="1"/>
      <c r="FD571" s="1"/>
      <c r="FE571" s="1"/>
      <c r="FF571" s="1"/>
      <c r="FG571" s="1"/>
      <c r="FH571" s="1"/>
      <c r="FI571" s="1"/>
      <c r="FJ571" s="1"/>
      <c r="FK571" s="1"/>
      <c r="FL571" s="1"/>
      <c r="FM571" s="1"/>
      <c r="FN571" s="1"/>
      <c r="FO571" s="1"/>
      <c r="FP571" s="1"/>
      <c r="FQ571" s="1"/>
      <c r="FR571" s="1"/>
      <c r="FS571" s="1"/>
      <c r="FT571" s="1"/>
      <c r="FU571" s="1"/>
      <c r="FV571" s="1"/>
      <c r="FW571" s="1"/>
      <c r="FX571" s="1"/>
      <c r="FY571" s="1"/>
      <c r="FZ571" s="1"/>
      <c r="GA571" s="1"/>
      <c r="GB571" s="1"/>
      <c r="GC571" s="1"/>
      <c r="GD571" s="1"/>
      <c r="GE571" s="1"/>
      <c r="GF571" s="1"/>
      <c r="GG571" s="1"/>
    </row>
    <row r="572" spans="1:189" s="4" customFormat="1">
      <c r="A572" s="1"/>
      <c r="B572" s="1"/>
      <c r="C572" s="1"/>
      <c r="D572" s="1"/>
      <c r="E572" s="1"/>
      <c r="F572" s="1"/>
      <c r="G572" s="1"/>
      <c r="H572" s="1"/>
      <c r="I572" s="69"/>
      <c r="J572" s="69"/>
      <c r="K572" s="69"/>
      <c r="L572" s="69"/>
      <c r="M572" s="69"/>
      <c r="N572" s="69"/>
      <c r="O572" s="69"/>
      <c r="P572" s="69"/>
      <c r="R572" s="1"/>
      <c r="S572" s="1"/>
      <c r="T572" s="5"/>
      <c r="U572" s="5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  <c r="EA572" s="1"/>
      <c r="EB572" s="1"/>
      <c r="EC572" s="1"/>
      <c r="ED572" s="1"/>
      <c r="EE572" s="1"/>
      <c r="EF572" s="1"/>
      <c r="EG572" s="1"/>
      <c r="EH572" s="1"/>
      <c r="EI572" s="1"/>
      <c r="EJ572" s="1"/>
      <c r="EK572" s="1"/>
      <c r="EL572" s="1"/>
      <c r="EM572" s="1"/>
      <c r="EN572" s="1"/>
      <c r="EO572" s="1"/>
      <c r="EP572" s="1"/>
      <c r="EQ572" s="1"/>
      <c r="ER572" s="1"/>
      <c r="ES572" s="1"/>
      <c r="ET572" s="1"/>
      <c r="EU572" s="1"/>
      <c r="EV572" s="1"/>
      <c r="EW572" s="1"/>
      <c r="EX572" s="1"/>
      <c r="EY572" s="1"/>
      <c r="EZ572" s="1"/>
      <c r="FA572" s="1"/>
      <c r="FB572" s="1"/>
      <c r="FC572" s="1"/>
      <c r="FD572" s="1"/>
      <c r="FE572" s="1"/>
      <c r="FF572" s="1"/>
      <c r="FG572" s="1"/>
      <c r="FH572" s="1"/>
      <c r="FI572" s="1"/>
      <c r="FJ572" s="1"/>
      <c r="FK572" s="1"/>
      <c r="FL572" s="1"/>
      <c r="FM572" s="1"/>
      <c r="FN572" s="1"/>
      <c r="FO572" s="1"/>
      <c r="FP572" s="1"/>
      <c r="FQ572" s="1"/>
      <c r="FR572" s="1"/>
      <c r="FS572" s="1"/>
      <c r="FT572" s="1"/>
      <c r="FU572" s="1"/>
      <c r="FV572" s="1"/>
      <c r="FW572" s="1"/>
      <c r="FX572" s="1"/>
      <c r="FY572" s="1"/>
      <c r="FZ572" s="1"/>
      <c r="GA572" s="1"/>
      <c r="GB572" s="1"/>
      <c r="GC572" s="1"/>
      <c r="GD572" s="1"/>
      <c r="GE572" s="1"/>
      <c r="GF572" s="1"/>
      <c r="GG572" s="1"/>
    </row>
    <row r="573" spans="1:189" s="4" customFormat="1">
      <c r="A573" s="1"/>
      <c r="B573" s="1"/>
      <c r="C573" s="1"/>
      <c r="D573" s="1"/>
      <c r="E573" s="1"/>
      <c r="F573" s="1"/>
      <c r="G573" s="1"/>
      <c r="H573" s="1"/>
      <c r="I573" s="69"/>
      <c r="J573" s="69"/>
      <c r="K573" s="69"/>
      <c r="L573" s="69"/>
      <c r="M573" s="69"/>
      <c r="N573" s="69"/>
      <c r="O573" s="69"/>
      <c r="P573" s="69"/>
      <c r="R573" s="1"/>
      <c r="S573" s="1"/>
      <c r="T573" s="5"/>
      <c r="U573" s="5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  <c r="DV573" s="1"/>
      <c r="DW573" s="1"/>
      <c r="DX573" s="1"/>
      <c r="DY573" s="1"/>
      <c r="DZ573" s="1"/>
      <c r="EA573" s="1"/>
      <c r="EB573" s="1"/>
      <c r="EC573" s="1"/>
      <c r="ED573" s="1"/>
      <c r="EE573" s="1"/>
      <c r="EF573" s="1"/>
      <c r="EG573" s="1"/>
      <c r="EH573" s="1"/>
      <c r="EI573" s="1"/>
      <c r="EJ573" s="1"/>
      <c r="EK573" s="1"/>
      <c r="EL573" s="1"/>
      <c r="EM573" s="1"/>
      <c r="EN573" s="1"/>
      <c r="EO573" s="1"/>
      <c r="EP573" s="1"/>
      <c r="EQ573" s="1"/>
      <c r="ER573" s="1"/>
      <c r="ES573" s="1"/>
      <c r="ET573" s="1"/>
      <c r="EU573" s="1"/>
      <c r="EV573" s="1"/>
      <c r="EW573" s="1"/>
      <c r="EX573" s="1"/>
      <c r="EY573" s="1"/>
      <c r="EZ573" s="1"/>
      <c r="FA573" s="1"/>
      <c r="FB573" s="1"/>
      <c r="FC573" s="1"/>
      <c r="FD573" s="1"/>
      <c r="FE573" s="1"/>
      <c r="FF573" s="1"/>
      <c r="FG573" s="1"/>
      <c r="FH573" s="1"/>
      <c r="FI573" s="1"/>
      <c r="FJ573" s="1"/>
      <c r="FK573" s="1"/>
      <c r="FL573" s="1"/>
      <c r="FM573" s="1"/>
      <c r="FN573" s="1"/>
      <c r="FO573" s="1"/>
      <c r="FP573" s="1"/>
      <c r="FQ573" s="1"/>
      <c r="FR573" s="1"/>
      <c r="FS573" s="1"/>
      <c r="FT573" s="1"/>
      <c r="FU573" s="1"/>
      <c r="FV573" s="1"/>
      <c r="FW573" s="1"/>
      <c r="FX573" s="1"/>
      <c r="FY573" s="1"/>
      <c r="FZ573" s="1"/>
      <c r="GA573" s="1"/>
      <c r="GB573" s="1"/>
      <c r="GC573" s="1"/>
      <c r="GD573" s="1"/>
      <c r="GE573" s="1"/>
      <c r="GF573" s="1"/>
      <c r="GG573" s="1"/>
    </row>
    <row r="574" spans="1:189" s="4" customFormat="1">
      <c r="A574" s="1"/>
      <c r="B574" s="1"/>
      <c r="C574" s="1"/>
      <c r="D574" s="1"/>
      <c r="E574" s="1"/>
      <c r="F574" s="1"/>
      <c r="G574" s="1"/>
      <c r="H574" s="1"/>
      <c r="I574" s="69"/>
      <c r="J574" s="69"/>
      <c r="K574" s="69"/>
      <c r="L574" s="69"/>
      <c r="M574" s="69"/>
      <c r="N574" s="69"/>
      <c r="O574" s="69"/>
      <c r="P574" s="69"/>
      <c r="R574" s="1"/>
      <c r="S574" s="1"/>
      <c r="T574" s="5"/>
      <c r="U574" s="5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  <c r="DV574" s="1"/>
      <c r="DW574" s="1"/>
      <c r="DX574" s="1"/>
      <c r="DY574" s="1"/>
      <c r="DZ574" s="1"/>
      <c r="EA574" s="1"/>
      <c r="EB574" s="1"/>
      <c r="EC574" s="1"/>
      <c r="ED574" s="1"/>
      <c r="EE574" s="1"/>
      <c r="EF574" s="1"/>
      <c r="EG574" s="1"/>
      <c r="EH574" s="1"/>
      <c r="EI574" s="1"/>
      <c r="EJ574" s="1"/>
      <c r="EK574" s="1"/>
      <c r="EL574" s="1"/>
      <c r="EM574" s="1"/>
      <c r="EN574" s="1"/>
      <c r="EO574" s="1"/>
      <c r="EP574" s="1"/>
      <c r="EQ574" s="1"/>
      <c r="ER574" s="1"/>
      <c r="ES574" s="1"/>
      <c r="ET574" s="1"/>
      <c r="EU574" s="1"/>
      <c r="EV574" s="1"/>
      <c r="EW574" s="1"/>
      <c r="EX574" s="1"/>
      <c r="EY574" s="1"/>
      <c r="EZ574" s="1"/>
      <c r="FA574" s="1"/>
      <c r="FB574" s="1"/>
      <c r="FC574" s="1"/>
      <c r="FD574" s="1"/>
      <c r="FE574" s="1"/>
      <c r="FF574" s="1"/>
      <c r="FG574" s="1"/>
      <c r="FH574" s="1"/>
      <c r="FI574" s="1"/>
      <c r="FJ574" s="1"/>
      <c r="FK574" s="1"/>
      <c r="FL574" s="1"/>
      <c r="FM574" s="1"/>
      <c r="FN574" s="1"/>
      <c r="FO574" s="1"/>
      <c r="FP574" s="1"/>
      <c r="FQ574" s="1"/>
      <c r="FR574" s="1"/>
      <c r="FS574" s="1"/>
      <c r="FT574" s="1"/>
      <c r="FU574" s="1"/>
      <c r="FV574" s="1"/>
      <c r="FW574" s="1"/>
      <c r="FX574" s="1"/>
      <c r="FY574" s="1"/>
      <c r="FZ574" s="1"/>
      <c r="GA574" s="1"/>
      <c r="GB574" s="1"/>
      <c r="GC574" s="1"/>
      <c r="GD574" s="1"/>
      <c r="GE574" s="1"/>
      <c r="GF574" s="1"/>
      <c r="GG574" s="1"/>
    </row>
    <row r="575" spans="1:189" s="4" customFormat="1">
      <c r="A575" s="1"/>
      <c r="B575" s="1"/>
      <c r="C575" s="1"/>
      <c r="D575" s="1"/>
      <c r="E575" s="1"/>
      <c r="F575" s="1"/>
      <c r="G575" s="1"/>
      <c r="H575" s="1"/>
      <c r="I575" s="69"/>
      <c r="J575" s="69"/>
      <c r="K575" s="69"/>
      <c r="L575" s="69"/>
      <c r="M575" s="69"/>
      <c r="N575" s="69"/>
      <c r="O575" s="69"/>
      <c r="P575" s="69"/>
      <c r="R575" s="1"/>
      <c r="S575" s="1"/>
      <c r="T575" s="5"/>
      <c r="U575" s="5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  <c r="DR575" s="1"/>
      <c r="DS575" s="1"/>
      <c r="DT575" s="1"/>
      <c r="DU575" s="1"/>
      <c r="DV575" s="1"/>
      <c r="DW575" s="1"/>
      <c r="DX575" s="1"/>
      <c r="DY575" s="1"/>
      <c r="DZ575" s="1"/>
      <c r="EA575" s="1"/>
      <c r="EB575" s="1"/>
      <c r="EC575" s="1"/>
      <c r="ED575" s="1"/>
      <c r="EE575" s="1"/>
      <c r="EF575" s="1"/>
      <c r="EG575" s="1"/>
      <c r="EH575" s="1"/>
      <c r="EI575" s="1"/>
      <c r="EJ575" s="1"/>
      <c r="EK575" s="1"/>
      <c r="EL575" s="1"/>
      <c r="EM575" s="1"/>
      <c r="EN575" s="1"/>
      <c r="EO575" s="1"/>
      <c r="EP575" s="1"/>
      <c r="EQ575" s="1"/>
      <c r="ER575" s="1"/>
      <c r="ES575" s="1"/>
      <c r="ET575" s="1"/>
      <c r="EU575" s="1"/>
      <c r="EV575" s="1"/>
      <c r="EW575" s="1"/>
      <c r="EX575" s="1"/>
      <c r="EY575" s="1"/>
      <c r="EZ575" s="1"/>
      <c r="FA575" s="1"/>
      <c r="FB575" s="1"/>
      <c r="FC575" s="1"/>
      <c r="FD575" s="1"/>
      <c r="FE575" s="1"/>
      <c r="FF575" s="1"/>
      <c r="FG575" s="1"/>
      <c r="FH575" s="1"/>
      <c r="FI575" s="1"/>
      <c r="FJ575" s="1"/>
      <c r="FK575" s="1"/>
      <c r="FL575" s="1"/>
      <c r="FM575" s="1"/>
      <c r="FN575" s="1"/>
      <c r="FO575" s="1"/>
      <c r="FP575" s="1"/>
      <c r="FQ575" s="1"/>
      <c r="FR575" s="1"/>
      <c r="FS575" s="1"/>
      <c r="FT575" s="1"/>
      <c r="FU575" s="1"/>
      <c r="FV575" s="1"/>
      <c r="FW575" s="1"/>
      <c r="FX575" s="1"/>
      <c r="FY575" s="1"/>
      <c r="FZ575" s="1"/>
      <c r="GA575" s="1"/>
      <c r="GB575" s="1"/>
      <c r="GC575" s="1"/>
      <c r="GD575" s="1"/>
      <c r="GE575" s="1"/>
      <c r="GF575" s="1"/>
      <c r="GG575" s="1"/>
    </row>
    <row r="576" spans="1:189" s="4" customFormat="1">
      <c r="A576" s="1"/>
      <c r="B576" s="1"/>
      <c r="C576" s="1"/>
      <c r="D576" s="1"/>
      <c r="E576" s="1"/>
      <c r="F576" s="1"/>
      <c r="G576" s="1"/>
      <c r="H576" s="1"/>
      <c r="I576" s="69"/>
      <c r="J576" s="69"/>
      <c r="K576" s="69"/>
      <c r="L576" s="69"/>
      <c r="M576" s="69"/>
      <c r="N576" s="69"/>
      <c r="O576" s="69"/>
      <c r="P576" s="69"/>
      <c r="R576" s="1"/>
      <c r="S576" s="1"/>
      <c r="T576" s="5"/>
      <c r="U576" s="5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  <c r="DV576" s="1"/>
      <c r="DW576" s="1"/>
      <c r="DX576" s="1"/>
      <c r="DY576" s="1"/>
      <c r="DZ576" s="1"/>
      <c r="EA576" s="1"/>
      <c r="EB576" s="1"/>
      <c r="EC576" s="1"/>
      <c r="ED576" s="1"/>
      <c r="EE576" s="1"/>
      <c r="EF576" s="1"/>
      <c r="EG576" s="1"/>
      <c r="EH576" s="1"/>
      <c r="EI576" s="1"/>
      <c r="EJ576" s="1"/>
      <c r="EK576" s="1"/>
      <c r="EL576" s="1"/>
      <c r="EM576" s="1"/>
      <c r="EN576" s="1"/>
      <c r="EO576" s="1"/>
      <c r="EP576" s="1"/>
      <c r="EQ576" s="1"/>
      <c r="ER576" s="1"/>
      <c r="ES576" s="1"/>
      <c r="ET576" s="1"/>
      <c r="EU576" s="1"/>
      <c r="EV576" s="1"/>
      <c r="EW576" s="1"/>
      <c r="EX576" s="1"/>
      <c r="EY576" s="1"/>
      <c r="EZ576" s="1"/>
      <c r="FA576" s="1"/>
      <c r="FB576" s="1"/>
      <c r="FC576" s="1"/>
      <c r="FD576" s="1"/>
      <c r="FE576" s="1"/>
      <c r="FF576" s="1"/>
      <c r="FG576" s="1"/>
      <c r="FH576" s="1"/>
      <c r="FI576" s="1"/>
      <c r="FJ576" s="1"/>
      <c r="FK576" s="1"/>
      <c r="FL576" s="1"/>
      <c r="FM576" s="1"/>
      <c r="FN576" s="1"/>
      <c r="FO576" s="1"/>
      <c r="FP576" s="1"/>
      <c r="FQ576" s="1"/>
      <c r="FR576" s="1"/>
      <c r="FS576" s="1"/>
      <c r="FT576" s="1"/>
      <c r="FU576" s="1"/>
      <c r="FV576" s="1"/>
      <c r="FW576" s="1"/>
      <c r="FX576" s="1"/>
      <c r="FY576" s="1"/>
      <c r="FZ576" s="1"/>
      <c r="GA576" s="1"/>
      <c r="GB576" s="1"/>
      <c r="GC576" s="1"/>
      <c r="GD576" s="1"/>
      <c r="GE576" s="1"/>
      <c r="GF576" s="1"/>
      <c r="GG576" s="1"/>
    </row>
    <row r="577" spans="1:189" s="4" customFormat="1">
      <c r="A577" s="1"/>
      <c r="B577" s="1"/>
      <c r="C577" s="1"/>
      <c r="D577" s="1"/>
      <c r="E577" s="1"/>
      <c r="F577" s="1"/>
      <c r="G577" s="1"/>
      <c r="H577" s="1"/>
      <c r="I577" s="69"/>
      <c r="J577" s="69"/>
      <c r="K577" s="69"/>
      <c r="L577" s="69"/>
      <c r="M577" s="69"/>
      <c r="N577" s="69"/>
      <c r="O577" s="69"/>
      <c r="P577" s="69"/>
      <c r="R577" s="1"/>
      <c r="S577" s="1"/>
      <c r="T577" s="5"/>
      <c r="U577" s="5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  <c r="DR577" s="1"/>
      <c r="DS577" s="1"/>
      <c r="DT577" s="1"/>
      <c r="DU577" s="1"/>
      <c r="DV577" s="1"/>
      <c r="DW577" s="1"/>
      <c r="DX577" s="1"/>
      <c r="DY577" s="1"/>
      <c r="DZ577" s="1"/>
      <c r="EA577" s="1"/>
      <c r="EB577" s="1"/>
      <c r="EC577" s="1"/>
      <c r="ED577" s="1"/>
      <c r="EE577" s="1"/>
      <c r="EF577" s="1"/>
      <c r="EG577" s="1"/>
      <c r="EH577" s="1"/>
      <c r="EI577" s="1"/>
      <c r="EJ577" s="1"/>
      <c r="EK577" s="1"/>
      <c r="EL577" s="1"/>
      <c r="EM577" s="1"/>
      <c r="EN577" s="1"/>
      <c r="EO577" s="1"/>
      <c r="EP577" s="1"/>
      <c r="EQ577" s="1"/>
      <c r="ER577" s="1"/>
      <c r="ES577" s="1"/>
      <c r="ET577" s="1"/>
      <c r="EU577" s="1"/>
      <c r="EV577" s="1"/>
      <c r="EW577" s="1"/>
      <c r="EX577" s="1"/>
      <c r="EY577" s="1"/>
      <c r="EZ577" s="1"/>
      <c r="FA577" s="1"/>
      <c r="FB577" s="1"/>
      <c r="FC577" s="1"/>
      <c r="FD577" s="1"/>
      <c r="FE577" s="1"/>
      <c r="FF577" s="1"/>
      <c r="FG577" s="1"/>
      <c r="FH577" s="1"/>
      <c r="FI577" s="1"/>
      <c r="FJ577" s="1"/>
      <c r="FK577" s="1"/>
      <c r="FL577" s="1"/>
      <c r="FM577" s="1"/>
      <c r="FN577" s="1"/>
      <c r="FO577" s="1"/>
      <c r="FP577" s="1"/>
      <c r="FQ577" s="1"/>
      <c r="FR577" s="1"/>
      <c r="FS577" s="1"/>
      <c r="FT577" s="1"/>
      <c r="FU577" s="1"/>
      <c r="FV577" s="1"/>
      <c r="FW577" s="1"/>
      <c r="FX577" s="1"/>
      <c r="FY577" s="1"/>
      <c r="FZ577" s="1"/>
      <c r="GA577" s="1"/>
      <c r="GB577" s="1"/>
      <c r="GC577" s="1"/>
      <c r="GD577" s="1"/>
      <c r="GE577" s="1"/>
      <c r="GF577" s="1"/>
      <c r="GG577" s="1"/>
    </row>
    <row r="578" spans="1:189" s="4" customFormat="1">
      <c r="A578" s="1"/>
      <c r="B578" s="1"/>
      <c r="C578" s="1"/>
      <c r="D578" s="1"/>
      <c r="E578" s="1"/>
      <c r="F578" s="1"/>
      <c r="G578" s="1"/>
      <c r="H578" s="1"/>
      <c r="I578" s="69"/>
      <c r="J578" s="69"/>
      <c r="K578" s="69"/>
      <c r="L578" s="69"/>
      <c r="M578" s="69"/>
      <c r="N578" s="69"/>
      <c r="O578" s="69"/>
      <c r="P578" s="69"/>
      <c r="R578" s="1"/>
      <c r="S578" s="1"/>
      <c r="T578" s="5"/>
      <c r="U578" s="5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  <c r="DV578" s="1"/>
      <c r="DW578" s="1"/>
      <c r="DX578" s="1"/>
      <c r="DY578" s="1"/>
      <c r="DZ578" s="1"/>
      <c r="EA578" s="1"/>
      <c r="EB578" s="1"/>
      <c r="EC578" s="1"/>
      <c r="ED578" s="1"/>
      <c r="EE578" s="1"/>
      <c r="EF578" s="1"/>
      <c r="EG578" s="1"/>
      <c r="EH578" s="1"/>
      <c r="EI578" s="1"/>
      <c r="EJ578" s="1"/>
      <c r="EK578" s="1"/>
      <c r="EL578" s="1"/>
      <c r="EM578" s="1"/>
      <c r="EN578" s="1"/>
      <c r="EO578" s="1"/>
      <c r="EP578" s="1"/>
      <c r="EQ578" s="1"/>
      <c r="ER578" s="1"/>
      <c r="ES578" s="1"/>
      <c r="ET578" s="1"/>
      <c r="EU578" s="1"/>
      <c r="EV578" s="1"/>
      <c r="EW578" s="1"/>
      <c r="EX578" s="1"/>
      <c r="EY578" s="1"/>
      <c r="EZ578" s="1"/>
      <c r="FA578" s="1"/>
      <c r="FB578" s="1"/>
      <c r="FC578" s="1"/>
      <c r="FD578" s="1"/>
      <c r="FE578" s="1"/>
      <c r="FF578" s="1"/>
      <c r="FG578" s="1"/>
      <c r="FH578" s="1"/>
      <c r="FI578" s="1"/>
      <c r="FJ578" s="1"/>
      <c r="FK578" s="1"/>
      <c r="FL578" s="1"/>
      <c r="FM578" s="1"/>
      <c r="FN578" s="1"/>
      <c r="FO578" s="1"/>
      <c r="FP578" s="1"/>
      <c r="FQ578" s="1"/>
      <c r="FR578" s="1"/>
      <c r="FS578" s="1"/>
      <c r="FT578" s="1"/>
      <c r="FU578" s="1"/>
      <c r="FV578" s="1"/>
      <c r="FW578" s="1"/>
      <c r="FX578" s="1"/>
      <c r="FY578" s="1"/>
      <c r="FZ578" s="1"/>
      <c r="GA578" s="1"/>
      <c r="GB578" s="1"/>
      <c r="GC578" s="1"/>
      <c r="GD578" s="1"/>
      <c r="GE578" s="1"/>
      <c r="GF578" s="1"/>
      <c r="GG578" s="1"/>
    </row>
    <row r="579" spans="1:189" s="4" customFormat="1">
      <c r="A579" s="1"/>
      <c r="B579" s="1"/>
      <c r="C579" s="1"/>
      <c r="D579" s="1"/>
      <c r="E579" s="1"/>
      <c r="F579" s="1"/>
      <c r="G579" s="1"/>
      <c r="H579" s="1"/>
      <c r="I579" s="69"/>
      <c r="J579" s="69"/>
      <c r="K579" s="69"/>
      <c r="L579" s="69"/>
      <c r="M579" s="69"/>
      <c r="N579" s="69"/>
      <c r="O579" s="69"/>
      <c r="P579" s="69"/>
      <c r="R579" s="1"/>
      <c r="S579" s="1"/>
      <c r="T579" s="5"/>
      <c r="U579" s="5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  <c r="DR579" s="1"/>
      <c r="DS579" s="1"/>
      <c r="DT579" s="1"/>
      <c r="DU579" s="1"/>
      <c r="DV579" s="1"/>
      <c r="DW579" s="1"/>
      <c r="DX579" s="1"/>
      <c r="DY579" s="1"/>
      <c r="DZ579" s="1"/>
      <c r="EA579" s="1"/>
      <c r="EB579" s="1"/>
      <c r="EC579" s="1"/>
      <c r="ED579" s="1"/>
      <c r="EE579" s="1"/>
      <c r="EF579" s="1"/>
      <c r="EG579" s="1"/>
      <c r="EH579" s="1"/>
      <c r="EI579" s="1"/>
      <c r="EJ579" s="1"/>
      <c r="EK579" s="1"/>
      <c r="EL579" s="1"/>
      <c r="EM579" s="1"/>
      <c r="EN579" s="1"/>
      <c r="EO579" s="1"/>
      <c r="EP579" s="1"/>
      <c r="EQ579" s="1"/>
      <c r="ER579" s="1"/>
      <c r="ES579" s="1"/>
      <c r="ET579" s="1"/>
      <c r="EU579" s="1"/>
      <c r="EV579" s="1"/>
      <c r="EW579" s="1"/>
      <c r="EX579" s="1"/>
      <c r="EY579" s="1"/>
      <c r="EZ579" s="1"/>
      <c r="FA579" s="1"/>
      <c r="FB579" s="1"/>
      <c r="FC579" s="1"/>
      <c r="FD579" s="1"/>
      <c r="FE579" s="1"/>
      <c r="FF579" s="1"/>
      <c r="FG579" s="1"/>
      <c r="FH579" s="1"/>
      <c r="FI579" s="1"/>
      <c r="FJ579" s="1"/>
      <c r="FK579" s="1"/>
      <c r="FL579" s="1"/>
      <c r="FM579" s="1"/>
      <c r="FN579" s="1"/>
      <c r="FO579" s="1"/>
      <c r="FP579" s="1"/>
      <c r="FQ579" s="1"/>
      <c r="FR579" s="1"/>
      <c r="FS579" s="1"/>
      <c r="FT579" s="1"/>
      <c r="FU579" s="1"/>
      <c r="FV579" s="1"/>
      <c r="FW579" s="1"/>
      <c r="FX579" s="1"/>
      <c r="FY579" s="1"/>
      <c r="FZ579" s="1"/>
      <c r="GA579" s="1"/>
      <c r="GB579" s="1"/>
      <c r="GC579" s="1"/>
      <c r="GD579" s="1"/>
      <c r="GE579" s="1"/>
      <c r="GF579" s="1"/>
      <c r="GG579" s="1"/>
    </row>
    <row r="580" spans="1:189" s="4" customFormat="1">
      <c r="A580" s="1"/>
      <c r="B580" s="1"/>
      <c r="C580" s="1"/>
      <c r="D580" s="1"/>
      <c r="E580" s="1"/>
      <c r="F580" s="1"/>
      <c r="G580" s="1"/>
      <c r="H580" s="1"/>
      <c r="I580" s="69"/>
      <c r="J580" s="69"/>
      <c r="K580" s="69"/>
      <c r="L580" s="69"/>
      <c r="M580" s="69"/>
      <c r="N580" s="69"/>
      <c r="O580" s="69"/>
      <c r="P580" s="69"/>
      <c r="R580" s="1"/>
      <c r="S580" s="1"/>
      <c r="T580" s="5"/>
      <c r="U580" s="5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  <c r="DV580" s="1"/>
      <c r="DW580" s="1"/>
      <c r="DX580" s="1"/>
      <c r="DY580" s="1"/>
      <c r="DZ580" s="1"/>
      <c r="EA580" s="1"/>
      <c r="EB580" s="1"/>
      <c r="EC580" s="1"/>
      <c r="ED580" s="1"/>
      <c r="EE580" s="1"/>
      <c r="EF580" s="1"/>
      <c r="EG580" s="1"/>
      <c r="EH580" s="1"/>
      <c r="EI580" s="1"/>
      <c r="EJ580" s="1"/>
      <c r="EK580" s="1"/>
      <c r="EL580" s="1"/>
      <c r="EM580" s="1"/>
      <c r="EN580" s="1"/>
      <c r="EO580" s="1"/>
      <c r="EP580" s="1"/>
      <c r="EQ580" s="1"/>
      <c r="ER580" s="1"/>
      <c r="ES580" s="1"/>
      <c r="ET580" s="1"/>
      <c r="EU580" s="1"/>
      <c r="EV580" s="1"/>
      <c r="EW580" s="1"/>
      <c r="EX580" s="1"/>
      <c r="EY580" s="1"/>
      <c r="EZ580" s="1"/>
      <c r="FA580" s="1"/>
      <c r="FB580" s="1"/>
      <c r="FC580" s="1"/>
      <c r="FD580" s="1"/>
      <c r="FE580" s="1"/>
      <c r="FF580" s="1"/>
      <c r="FG580" s="1"/>
      <c r="FH580" s="1"/>
      <c r="FI580" s="1"/>
      <c r="FJ580" s="1"/>
      <c r="FK580" s="1"/>
      <c r="FL580" s="1"/>
      <c r="FM580" s="1"/>
      <c r="FN580" s="1"/>
      <c r="FO580" s="1"/>
      <c r="FP580" s="1"/>
      <c r="FQ580" s="1"/>
      <c r="FR580" s="1"/>
      <c r="FS580" s="1"/>
      <c r="FT580" s="1"/>
      <c r="FU580" s="1"/>
      <c r="FV580" s="1"/>
      <c r="FW580" s="1"/>
      <c r="FX580" s="1"/>
      <c r="FY580" s="1"/>
      <c r="FZ580" s="1"/>
      <c r="GA580" s="1"/>
      <c r="GB580" s="1"/>
      <c r="GC580" s="1"/>
      <c r="GD580" s="1"/>
      <c r="GE580" s="1"/>
      <c r="GF580" s="1"/>
      <c r="GG580" s="1"/>
    </row>
    <row r="581" spans="1:189" s="4" customFormat="1">
      <c r="A581" s="1"/>
      <c r="B581" s="1"/>
      <c r="C581" s="1"/>
      <c r="D581" s="1"/>
      <c r="E581" s="1"/>
      <c r="F581" s="1"/>
      <c r="G581" s="1"/>
      <c r="H581" s="1"/>
      <c r="I581" s="69"/>
      <c r="J581" s="69"/>
      <c r="K581" s="69"/>
      <c r="L581" s="69"/>
      <c r="M581" s="69"/>
      <c r="N581" s="69"/>
      <c r="O581" s="69"/>
      <c r="P581" s="69"/>
      <c r="R581" s="1"/>
      <c r="S581" s="1"/>
      <c r="T581" s="5"/>
      <c r="U581" s="5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  <c r="DV581" s="1"/>
      <c r="DW581" s="1"/>
      <c r="DX581" s="1"/>
      <c r="DY581" s="1"/>
      <c r="DZ581" s="1"/>
      <c r="EA581" s="1"/>
      <c r="EB581" s="1"/>
      <c r="EC581" s="1"/>
      <c r="ED581" s="1"/>
      <c r="EE581" s="1"/>
      <c r="EF581" s="1"/>
      <c r="EG581" s="1"/>
      <c r="EH581" s="1"/>
      <c r="EI581" s="1"/>
      <c r="EJ581" s="1"/>
      <c r="EK581" s="1"/>
      <c r="EL581" s="1"/>
      <c r="EM581" s="1"/>
      <c r="EN581" s="1"/>
      <c r="EO581" s="1"/>
      <c r="EP581" s="1"/>
      <c r="EQ581" s="1"/>
      <c r="ER581" s="1"/>
      <c r="ES581" s="1"/>
      <c r="ET581" s="1"/>
      <c r="EU581" s="1"/>
      <c r="EV581" s="1"/>
      <c r="EW581" s="1"/>
      <c r="EX581" s="1"/>
      <c r="EY581" s="1"/>
      <c r="EZ581" s="1"/>
      <c r="FA581" s="1"/>
      <c r="FB581" s="1"/>
      <c r="FC581" s="1"/>
      <c r="FD581" s="1"/>
      <c r="FE581" s="1"/>
      <c r="FF581" s="1"/>
      <c r="FG581" s="1"/>
      <c r="FH581" s="1"/>
      <c r="FI581" s="1"/>
      <c r="FJ581" s="1"/>
      <c r="FK581" s="1"/>
      <c r="FL581" s="1"/>
      <c r="FM581" s="1"/>
      <c r="FN581" s="1"/>
      <c r="FO581" s="1"/>
      <c r="FP581" s="1"/>
      <c r="FQ581" s="1"/>
      <c r="FR581" s="1"/>
      <c r="FS581" s="1"/>
      <c r="FT581" s="1"/>
      <c r="FU581" s="1"/>
      <c r="FV581" s="1"/>
      <c r="FW581" s="1"/>
      <c r="FX581" s="1"/>
      <c r="FY581" s="1"/>
      <c r="FZ581" s="1"/>
      <c r="GA581" s="1"/>
      <c r="GB581" s="1"/>
      <c r="GC581" s="1"/>
      <c r="GD581" s="1"/>
      <c r="GE581" s="1"/>
      <c r="GF581" s="1"/>
      <c r="GG581" s="1"/>
    </row>
    <row r="582" spans="1:189" s="4" customFormat="1">
      <c r="A582" s="1"/>
      <c r="B582" s="1"/>
      <c r="C582" s="1"/>
      <c r="D582" s="1"/>
      <c r="E582" s="1"/>
      <c r="F582" s="1"/>
      <c r="G582" s="1"/>
      <c r="H582" s="1"/>
      <c r="I582" s="69"/>
      <c r="J582" s="69"/>
      <c r="K582" s="69"/>
      <c r="L582" s="69"/>
      <c r="M582" s="69"/>
      <c r="N582" s="69"/>
      <c r="O582" s="69"/>
      <c r="P582" s="69"/>
      <c r="R582" s="1"/>
      <c r="S582" s="1"/>
      <c r="T582" s="5"/>
      <c r="U582" s="5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  <c r="DV582" s="1"/>
      <c r="DW582" s="1"/>
      <c r="DX582" s="1"/>
      <c r="DY582" s="1"/>
      <c r="DZ582" s="1"/>
      <c r="EA582" s="1"/>
      <c r="EB582" s="1"/>
      <c r="EC582" s="1"/>
      <c r="ED582" s="1"/>
      <c r="EE582" s="1"/>
      <c r="EF582" s="1"/>
      <c r="EG582" s="1"/>
      <c r="EH582" s="1"/>
      <c r="EI582" s="1"/>
      <c r="EJ582" s="1"/>
      <c r="EK582" s="1"/>
      <c r="EL582" s="1"/>
      <c r="EM582" s="1"/>
      <c r="EN582" s="1"/>
      <c r="EO582" s="1"/>
      <c r="EP582" s="1"/>
      <c r="EQ582" s="1"/>
      <c r="ER582" s="1"/>
      <c r="ES582" s="1"/>
      <c r="ET582" s="1"/>
      <c r="EU582" s="1"/>
      <c r="EV582" s="1"/>
      <c r="EW582" s="1"/>
      <c r="EX582" s="1"/>
      <c r="EY582" s="1"/>
      <c r="EZ582" s="1"/>
      <c r="FA582" s="1"/>
      <c r="FB582" s="1"/>
      <c r="FC582" s="1"/>
      <c r="FD582" s="1"/>
      <c r="FE582" s="1"/>
      <c r="FF582" s="1"/>
      <c r="FG582" s="1"/>
      <c r="FH582" s="1"/>
      <c r="FI582" s="1"/>
      <c r="FJ582" s="1"/>
      <c r="FK582" s="1"/>
      <c r="FL582" s="1"/>
      <c r="FM582" s="1"/>
      <c r="FN582" s="1"/>
      <c r="FO582" s="1"/>
      <c r="FP582" s="1"/>
      <c r="FQ582" s="1"/>
      <c r="FR582" s="1"/>
      <c r="FS582" s="1"/>
      <c r="FT582" s="1"/>
      <c r="FU582" s="1"/>
      <c r="FV582" s="1"/>
      <c r="FW582" s="1"/>
      <c r="FX582" s="1"/>
      <c r="FY582" s="1"/>
      <c r="FZ582" s="1"/>
      <c r="GA582" s="1"/>
      <c r="GB582" s="1"/>
      <c r="GC582" s="1"/>
      <c r="GD582" s="1"/>
      <c r="GE582" s="1"/>
      <c r="GF582" s="1"/>
      <c r="GG582" s="1"/>
    </row>
    <row r="583" spans="1:189" s="4" customFormat="1">
      <c r="A583" s="1"/>
      <c r="B583" s="1"/>
      <c r="C583" s="1"/>
      <c r="D583" s="1"/>
      <c r="E583" s="1"/>
      <c r="F583" s="1"/>
      <c r="G583" s="1"/>
      <c r="H583" s="1"/>
      <c r="I583" s="69"/>
      <c r="J583" s="69"/>
      <c r="K583" s="69"/>
      <c r="L583" s="69"/>
      <c r="M583" s="69"/>
      <c r="N583" s="69"/>
      <c r="O583" s="69"/>
      <c r="P583" s="69"/>
      <c r="R583" s="1"/>
      <c r="S583" s="1"/>
      <c r="T583" s="5"/>
      <c r="U583" s="5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  <c r="DV583" s="1"/>
      <c r="DW583" s="1"/>
      <c r="DX583" s="1"/>
      <c r="DY583" s="1"/>
      <c r="DZ583" s="1"/>
      <c r="EA583" s="1"/>
      <c r="EB583" s="1"/>
      <c r="EC583" s="1"/>
      <c r="ED583" s="1"/>
      <c r="EE583" s="1"/>
      <c r="EF583" s="1"/>
      <c r="EG583" s="1"/>
      <c r="EH583" s="1"/>
      <c r="EI583" s="1"/>
      <c r="EJ583" s="1"/>
      <c r="EK583" s="1"/>
      <c r="EL583" s="1"/>
      <c r="EM583" s="1"/>
      <c r="EN583" s="1"/>
      <c r="EO583" s="1"/>
      <c r="EP583" s="1"/>
      <c r="EQ583" s="1"/>
      <c r="ER583" s="1"/>
      <c r="ES583" s="1"/>
      <c r="ET583" s="1"/>
      <c r="EU583" s="1"/>
      <c r="EV583" s="1"/>
      <c r="EW583" s="1"/>
      <c r="EX583" s="1"/>
      <c r="EY583" s="1"/>
      <c r="EZ583" s="1"/>
      <c r="FA583" s="1"/>
      <c r="FB583" s="1"/>
      <c r="FC583" s="1"/>
      <c r="FD583" s="1"/>
      <c r="FE583" s="1"/>
      <c r="FF583" s="1"/>
      <c r="FG583" s="1"/>
      <c r="FH583" s="1"/>
      <c r="FI583" s="1"/>
      <c r="FJ583" s="1"/>
      <c r="FK583" s="1"/>
      <c r="FL583" s="1"/>
      <c r="FM583" s="1"/>
      <c r="FN583" s="1"/>
      <c r="FO583" s="1"/>
      <c r="FP583" s="1"/>
      <c r="FQ583" s="1"/>
      <c r="FR583" s="1"/>
      <c r="FS583" s="1"/>
      <c r="FT583" s="1"/>
      <c r="FU583" s="1"/>
      <c r="FV583" s="1"/>
      <c r="FW583" s="1"/>
      <c r="FX583" s="1"/>
      <c r="FY583" s="1"/>
      <c r="FZ583" s="1"/>
      <c r="GA583" s="1"/>
      <c r="GB583" s="1"/>
      <c r="GC583" s="1"/>
      <c r="GD583" s="1"/>
      <c r="GE583" s="1"/>
      <c r="GF583" s="1"/>
      <c r="GG583" s="1"/>
    </row>
    <row r="584" spans="1:189" s="4" customFormat="1">
      <c r="A584" s="1"/>
      <c r="B584" s="1"/>
      <c r="C584" s="1"/>
      <c r="D584" s="1"/>
      <c r="E584" s="1"/>
      <c r="F584" s="1"/>
      <c r="G584" s="1"/>
      <c r="H584" s="1"/>
      <c r="I584" s="69"/>
      <c r="J584" s="69"/>
      <c r="K584" s="69"/>
      <c r="L584" s="69"/>
      <c r="M584" s="69"/>
      <c r="N584" s="69"/>
      <c r="O584" s="69"/>
      <c r="P584" s="69"/>
      <c r="R584" s="1"/>
      <c r="S584" s="1"/>
      <c r="T584" s="5"/>
      <c r="U584" s="5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  <c r="DR584" s="1"/>
      <c r="DS584" s="1"/>
      <c r="DT584" s="1"/>
      <c r="DU584" s="1"/>
      <c r="DV584" s="1"/>
      <c r="DW584" s="1"/>
      <c r="DX584" s="1"/>
      <c r="DY584" s="1"/>
      <c r="DZ584" s="1"/>
      <c r="EA584" s="1"/>
      <c r="EB584" s="1"/>
      <c r="EC584" s="1"/>
      <c r="ED584" s="1"/>
      <c r="EE584" s="1"/>
      <c r="EF584" s="1"/>
      <c r="EG584" s="1"/>
      <c r="EH584" s="1"/>
      <c r="EI584" s="1"/>
      <c r="EJ584" s="1"/>
      <c r="EK584" s="1"/>
      <c r="EL584" s="1"/>
      <c r="EM584" s="1"/>
      <c r="EN584" s="1"/>
      <c r="EO584" s="1"/>
      <c r="EP584" s="1"/>
      <c r="EQ584" s="1"/>
      <c r="ER584" s="1"/>
      <c r="ES584" s="1"/>
      <c r="ET584" s="1"/>
      <c r="EU584" s="1"/>
      <c r="EV584" s="1"/>
      <c r="EW584" s="1"/>
      <c r="EX584" s="1"/>
      <c r="EY584" s="1"/>
      <c r="EZ584" s="1"/>
      <c r="FA584" s="1"/>
      <c r="FB584" s="1"/>
      <c r="FC584" s="1"/>
      <c r="FD584" s="1"/>
      <c r="FE584" s="1"/>
      <c r="FF584" s="1"/>
      <c r="FG584" s="1"/>
      <c r="FH584" s="1"/>
      <c r="FI584" s="1"/>
      <c r="FJ584" s="1"/>
      <c r="FK584" s="1"/>
      <c r="FL584" s="1"/>
      <c r="FM584" s="1"/>
      <c r="FN584" s="1"/>
      <c r="FO584" s="1"/>
      <c r="FP584" s="1"/>
      <c r="FQ584" s="1"/>
      <c r="FR584" s="1"/>
      <c r="FS584" s="1"/>
      <c r="FT584" s="1"/>
      <c r="FU584" s="1"/>
      <c r="FV584" s="1"/>
      <c r="FW584" s="1"/>
      <c r="FX584" s="1"/>
      <c r="FY584" s="1"/>
      <c r="FZ584" s="1"/>
      <c r="GA584" s="1"/>
      <c r="GB584" s="1"/>
      <c r="GC584" s="1"/>
      <c r="GD584" s="1"/>
      <c r="GE584" s="1"/>
      <c r="GF584" s="1"/>
      <c r="GG584" s="1"/>
    </row>
    <row r="585" spans="1:189" s="4" customFormat="1">
      <c r="A585" s="1"/>
      <c r="B585" s="1"/>
      <c r="C585" s="1"/>
      <c r="D585" s="1"/>
      <c r="E585" s="1"/>
      <c r="F585" s="1"/>
      <c r="G585" s="1"/>
      <c r="H585" s="1"/>
      <c r="I585" s="69"/>
      <c r="J585" s="69"/>
      <c r="K585" s="69"/>
      <c r="L585" s="69"/>
      <c r="M585" s="69"/>
      <c r="N585" s="69"/>
      <c r="O585" s="69"/>
      <c r="P585" s="69"/>
      <c r="R585" s="1"/>
      <c r="S585" s="1"/>
      <c r="T585" s="5"/>
      <c r="U585" s="5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  <c r="DR585" s="1"/>
      <c r="DS585" s="1"/>
      <c r="DT585" s="1"/>
      <c r="DU585" s="1"/>
      <c r="DV585" s="1"/>
      <c r="DW585" s="1"/>
      <c r="DX585" s="1"/>
      <c r="DY585" s="1"/>
      <c r="DZ585" s="1"/>
      <c r="EA585" s="1"/>
      <c r="EB585" s="1"/>
      <c r="EC585" s="1"/>
      <c r="ED585" s="1"/>
      <c r="EE585" s="1"/>
      <c r="EF585" s="1"/>
      <c r="EG585" s="1"/>
      <c r="EH585" s="1"/>
      <c r="EI585" s="1"/>
      <c r="EJ585" s="1"/>
      <c r="EK585" s="1"/>
      <c r="EL585" s="1"/>
      <c r="EM585" s="1"/>
      <c r="EN585" s="1"/>
      <c r="EO585" s="1"/>
      <c r="EP585" s="1"/>
      <c r="EQ585" s="1"/>
      <c r="ER585" s="1"/>
      <c r="ES585" s="1"/>
      <c r="ET585" s="1"/>
      <c r="EU585" s="1"/>
      <c r="EV585" s="1"/>
      <c r="EW585" s="1"/>
      <c r="EX585" s="1"/>
      <c r="EY585" s="1"/>
      <c r="EZ585" s="1"/>
      <c r="FA585" s="1"/>
      <c r="FB585" s="1"/>
      <c r="FC585" s="1"/>
      <c r="FD585" s="1"/>
      <c r="FE585" s="1"/>
      <c r="FF585" s="1"/>
      <c r="FG585" s="1"/>
      <c r="FH585" s="1"/>
      <c r="FI585" s="1"/>
      <c r="FJ585" s="1"/>
      <c r="FK585" s="1"/>
      <c r="FL585" s="1"/>
      <c r="FM585" s="1"/>
      <c r="FN585" s="1"/>
      <c r="FO585" s="1"/>
      <c r="FP585" s="1"/>
      <c r="FQ585" s="1"/>
      <c r="FR585" s="1"/>
      <c r="FS585" s="1"/>
      <c r="FT585" s="1"/>
      <c r="FU585" s="1"/>
      <c r="FV585" s="1"/>
      <c r="FW585" s="1"/>
      <c r="FX585" s="1"/>
      <c r="FY585" s="1"/>
      <c r="FZ585" s="1"/>
      <c r="GA585" s="1"/>
      <c r="GB585" s="1"/>
      <c r="GC585" s="1"/>
      <c r="GD585" s="1"/>
      <c r="GE585" s="1"/>
      <c r="GF585" s="1"/>
      <c r="GG585" s="1"/>
    </row>
    <row r="586" spans="1:189" s="4" customFormat="1">
      <c r="A586" s="1"/>
      <c r="B586" s="1"/>
      <c r="C586" s="1"/>
      <c r="D586" s="1"/>
      <c r="E586" s="1"/>
      <c r="F586" s="1"/>
      <c r="G586" s="1"/>
      <c r="H586" s="1"/>
      <c r="I586" s="69"/>
      <c r="J586" s="69"/>
      <c r="K586" s="69"/>
      <c r="L586" s="69"/>
      <c r="M586" s="69"/>
      <c r="N586" s="69"/>
      <c r="O586" s="69"/>
      <c r="P586" s="69"/>
      <c r="R586" s="1"/>
      <c r="S586" s="1"/>
      <c r="T586" s="5"/>
      <c r="U586" s="5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  <c r="DR586" s="1"/>
      <c r="DS586" s="1"/>
      <c r="DT586" s="1"/>
      <c r="DU586" s="1"/>
      <c r="DV586" s="1"/>
      <c r="DW586" s="1"/>
      <c r="DX586" s="1"/>
      <c r="DY586" s="1"/>
      <c r="DZ586" s="1"/>
      <c r="EA586" s="1"/>
      <c r="EB586" s="1"/>
      <c r="EC586" s="1"/>
      <c r="ED586" s="1"/>
      <c r="EE586" s="1"/>
      <c r="EF586" s="1"/>
      <c r="EG586" s="1"/>
      <c r="EH586" s="1"/>
      <c r="EI586" s="1"/>
      <c r="EJ586" s="1"/>
      <c r="EK586" s="1"/>
      <c r="EL586" s="1"/>
      <c r="EM586" s="1"/>
      <c r="EN586" s="1"/>
      <c r="EO586" s="1"/>
      <c r="EP586" s="1"/>
      <c r="EQ586" s="1"/>
      <c r="ER586" s="1"/>
      <c r="ES586" s="1"/>
      <c r="ET586" s="1"/>
      <c r="EU586" s="1"/>
      <c r="EV586" s="1"/>
      <c r="EW586" s="1"/>
      <c r="EX586" s="1"/>
      <c r="EY586" s="1"/>
      <c r="EZ586" s="1"/>
      <c r="FA586" s="1"/>
      <c r="FB586" s="1"/>
      <c r="FC586" s="1"/>
      <c r="FD586" s="1"/>
      <c r="FE586" s="1"/>
      <c r="FF586" s="1"/>
      <c r="FG586" s="1"/>
      <c r="FH586" s="1"/>
      <c r="FI586" s="1"/>
      <c r="FJ586" s="1"/>
      <c r="FK586" s="1"/>
      <c r="FL586" s="1"/>
      <c r="FM586" s="1"/>
      <c r="FN586" s="1"/>
      <c r="FO586" s="1"/>
      <c r="FP586" s="1"/>
      <c r="FQ586" s="1"/>
      <c r="FR586" s="1"/>
      <c r="FS586" s="1"/>
      <c r="FT586" s="1"/>
      <c r="FU586" s="1"/>
      <c r="FV586" s="1"/>
      <c r="FW586" s="1"/>
      <c r="FX586" s="1"/>
      <c r="FY586" s="1"/>
      <c r="FZ586" s="1"/>
      <c r="GA586" s="1"/>
      <c r="GB586" s="1"/>
      <c r="GC586" s="1"/>
      <c r="GD586" s="1"/>
      <c r="GE586" s="1"/>
      <c r="GF586" s="1"/>
      <c r="GG586" s="1"/>
    </row>
    <row r="587" spans="1:189" s="4" customFormat="1">
      <c r="A587" s="1"/>
      <c r="B587" s="1"/>
      <c r="C587" s="1"/>
      <c r="D587" s="1"/>
      <c r="E587" s="1"/>
      <c r="F587" s="1"/>
      <c r="G587" s="1"/>
      <c r="H587" s="1"/>
      <c r="I587" s="69"/>
      <c r="J587" s="69"/>
      <c r="K587" s="69"/>
      <c r="L587" s="69"/>
      <c r="M587" s="69"/>
      <c r="N587" s="69"/>
      <c r="O587" s="69"/>
      <c r="P587" s="69"/>
      <c r="R587" s="1"/>
      <c r="S587" s="1"/>
      <c r="T587" s="5"/>
      <c r="U587" s="5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  <c r="DR587" s="1"/>
      <c r="DS587" s="1"/>
      <c r="DT587" s="1"/>
      <c r="DU587" s="1"/>
      <c r="DV587" s="1"/>
      <c r="DW587" s="1"/>
      <c r="DX587" s="1"/>
      <c r="DY587" s="1"/>
      <c r="DZ587" s="1"/>
      <c r="EA587" s="1"/>
      <c r="EB587" s="1"/>
      <c r="EC587" s="1"/>
      <c r="ED587" s="1"/>
      <c r="EE587" s="1"/>
      <c r="EF587" s="1"/>
      <c r="EG587" s="1"/>
      <c r="EH587" s="1"/>
      <c r="EI587" s="1"/>
      <c r="EJ587" s="1"/>
      <c r="EK587" s="1"/>
      <c r="EL587" s="1"/>
      <c r="EM587" s="1"/>
      <c r="EN587" s="1"/>
      <c r="EO587" s="1"/>
      <c r="EP587" s="1"/>
      <c r="EQ587" s="1"/>
      <c r="ER587" s="1"/>
      <c r="ES587" s="1"/>
      <c r="ET587" s="1"/>
      <c r="EU587" s="1"/>
      <c r="EV587" s="1"/>
      <c r="EW587" s="1"/>
      <c r="EX587" s="1"/>
      <c r="EY587" s="1"/>
      <c r="EZ587" s="1"/>
      <c r="FA587" s="1"/>
      <c r="FB587" s="1"/>
      <c r="FC587" s="1"/>
      <c r="FD587" s="1"/>
      <c r="FE587" s="1"/>
      <c r="FF587" s="1"/>
      <c r="FG587" s="1"/>
      <c r="FH587" s="1"/>
      <c r="FI587" s="1"/>
      <c r="FJ587" s="1"/>
      <c r="FK587" s="1"/>
      <c r="FL587" s="1"/>
      <c r="FM587" s="1"/>
      <c r="FN587" s="1"/>
      <c r="FO587" s="1"/>
      <c r="FP587" s="1"/>
      <c r="FQ587" s="1"/>
      <c r="FR587" s="1"/>
      <c r="FS587" s="1"/>
      <c r="FT587" s="1"/>
      <c r="FU587" s="1"/>
      <c r="FV587" s="1"/>
      <c r="FW587" s="1"/>
      <c r="FX587" s="1"/>
      <c r="FY587" s="1"/>
      <c r="FZ587" s="1"/>
      <c r="GA587" s="1"/>
      <c r="GB587" s="1"/>
      <c r="GC587" s="1"/>
      <c r="GD587" s="1"/>
      <c r="GE587" s="1"/>
      <c r="GF587" s="1"/>
      <c r="GG587" s="1"/>
    </row>
    <row r="588" spans="1:189" s="4" customFormat="1">
      <c r="A588" s="1"/>
      <c r="B588" s="1"/>
      <c r="C588" s="1"/>
      <c r="D588" s="1"/>
      <c r="E588" s="1"/>
      <c r="F588" s="1"/>
      <c r="G588" s="1"/>
      <c r="H588" s="1"/>
      <c r="I588" s="69"/>
      <c r="J588" s="69"/>
      <c r="K588" s="69"/>
      <c r="L588" s="69"/>
      <c r="M588" s="69"/>
      <c r="N588" s="69"/>
      <c r="O588" s="69"/>
      <c r="P588" s="69"/>
      <c r="R588" s="1"/>
      <c r="S588" s="1"/>
      <c r="T588" s="5"/>
      <c r="U588" s="5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  <c r="DR588" s="1"/>
      <c r="DS588" s="1"/>
      <c r="DT588" s="1"/>
      <c r="DU588" s="1"/>
      <c r="DV588" s="1"/>
      <c r="DW588" s="1"/>
      <c r="DX588" s="1"/>
      <c r="DY588" s="1"/>
      <c r="DZ588" s="1"/>
      <c r="EA588" s="1"/>
      <c r="EB588" s="1"/>
      <c r="EC588" s="1"/>
      <c r="ED588" s="1"/>
      <c r="EE588" s="1"/>
      <c r="EF588" s="1"/>
      <c r="EG588" s="1"/>
      <c r="EH588" s="1"/>
      <c r="EI588" s="1"/>
      <c r="EJ588" s="1"/>
      <c r="EK588" s="1"/>
      <c r="EL588" s="1"/>
      <c r="EM588" s="1"/>
      <c r="EN588" s="1"/>
      <c r="EO588" s="1"/>
      <c r="EP588" s="1"/>
      <c r="EQ588" s="1"/>
      <c r="ER588" s="1"/>
      <c r="ES588" s="1"/>
      <c r="ET588" s="1"/>
      <c r="EU588" s="1"/>
      <c r="EV588" s="1"/>
      <c r="EW588" s="1"/>
      <c r="EX588" s="1"/>
      <c r="EY588" s="1"/>
      <c r="EZ588" s="1"/>
      <c r="FA588" s="1"/>
      <c r="FB588" s="1"/>
      <c r="FC588" s="1"/>
      <c r="FD588" s="1"/>
      <c r="FE588" s="1"/>
      <c r="FF588" s="1"/>
      <c r="FG588" s="1"/>
      <c r="FH588" s="1"/>
      <c r="FI588" s="1"/>
      <c r="FJ588" s="1"/>
      <c r="FK588" s="1"/>
      <c r="FL588" s="1"/>
      <c r="FM588" s="1"/>
      <c r="FN588" s="1"/>
      <c r="FO588" s="1"/>
      <c r="FP588" s="1"/>
      <c r="FQ588" s="1"/>
      <c r="FR588" s="1"/>
      <c r="FS588" s="1"/>
      <c r="FT588" s="1"/>
      <c r="FU588" s="1"/>
      <c r="FV588" s="1"/>
      <c r="FW588" s="1"/>
      <c r="FX588" s="1"/>
      <c r="FY588" s="1"/>
      <c r="FZ588" s="1"/>
      <c r="GA588" s="1"/>
      <c r="GB588" s="1"/>
      <c r="GC588" s="1"/>
      <c r="GD588" s="1"/>
      <c r="GE588" s="1"/>
      <c r="GF588" s="1"/>
      <c r="GG588" s="1"/>
    </row>
    <row r="589" spans="1:189" s="4" customFormat="1">
      <c r="A589" s="1"/>
      <c r="B589" s="1"/>
      <c r="C589" s="1"/>
      <c r="D589" s="1"/>
      <c r="E589" s="1"/>
      <c r="F589" s="1"/>
      <c r="G589" s="1"/>
      <c r="H589" s="1"/>
      <c r="I589" s="69"/>
      <c r="J589" s="69"/>
      <c r="K589" s="69"/>
      <c r="L589" s="69"/>
      <c r="M589" s="69"/>
      <c r="N589" s="69"/>
      <c r="O589" s="69"/>
      <c r="P589" s="69"/>
      <c r="R589" s="1"/>
      <c r="S589" s="1"/>
      <c r="T589" s="5"/>
      <c r="U589" s="5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  <c r="EI589" s="1"/>
      <c r="EJ589" s="1"/>
      <c r="EK589" s="1"/>
      <c r="EL589" s="1"/>
      <c r="EM589" s="1"/>
      <c r="EN589" s="1"/>
      <c r="EO589" s="1"/>
      <c r="EP589" s="1"/>
      <c r="EQ589" s="1"/>
      <c r="ER589" s="1"/>
      <c r="ES589" s="1"/>
      <c r="ET589" s="1"/>
      <c r="EU589" s="1"/>
      <c r="EV589" s="1"/>
      <c r="EW589" s="1"/>
      <c r="EX589" s="1"/>
      <c r="EY589" s="1"/>
      <c r="EZ589" s="1"/>
      <c r="FA589" s="1"/>
      <c r="FB589" s="1"/>
      <c r="FC589" s="1"/>
      <c r="FD589" s="1"/>
      <c r="FE589" s="1"/>
      <c r="FF589" s="1"/>
      <c r="FG589" s="1"/>
      <c r="FH589" s="1"/>
      <c r="FI589" s="1"/>
      <c r="FJ589" s="1"/>
      <c r="FK589" s="1"/>
      <c r="FL589" s="1"/>
      <c r="FM589" s="1"/>
      <c r="FN589" s="1"/>
      <c r="FO589" s="1"/>
      <c r="FP589" s="1"/>
      <c r="FQ589" s="1"/>
      <c r="FR589" s="1"/>
      <c r="FS589" s="1"/>
      <c r="FT589" s="1"/>
      <c r="FU589" s="1"/>
      <c r="FV589" s="1"/>
      <c r="FW589" s="1"/>
      <c r="FX589" s="1"/>
      <c r="FY589" s="1"/>
      <c r="FZ589" s="1"/>
      <c r="GA589" s="1"/>
      <c r="GB589" s="1"/>
      <c r="GC589" s="1"/>
      <c r="GD589" s="1"/>
      <c r="GE589" s="1"/>
      <c r="GF589" s="1"/>
      <c r="GG589" s="1"/>
    </row>
    <row r="590" spans="1:189" s="4" customFormat="1">
      <c r="A590" s="1"/>
      <c r="B590" s="1"/>
      <c r="C590" s="1"/>
      <c r="D590" s="1"/>
      <c r="E590" s="1"/>
      <c r="F590" s="1"/>
      <c r="G590" s="1"/>
      <c r="H590" s="1"/>
      <c r="I590" s="69"/>
      <c r="J590" s="69"/>
      <c r="K590" s="69"/>
      <c r="L590" s="69"/>
      <c r="M590" s="69"/>
      <c r="N590" s="69"/>
      <c r="O590" s="69"/>
      <c r="P590" s="69"/>
      <c r="R590" s="1"/>
      <c r="S590" s="1"/>
      <c r="T590" s="5"/>
      <c r="U590" s="5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  <c r="DV590" s="1"/>
      <c r="DW590" s="1"/>
      <c r="DX590" s="1"/>
      <c r="DY590" s="1"/>
      <c r="DZ590" s="1"/>
      <c r="EA590" s="1"/>
      <c r="EB590" s="1"/>
      <c r="EC590" s="1"/>
      <c r="ED590" s="1"/>
      <c r="EE590" s="1"/>
      <c r="EF590" s="1"/>
      <c r="EG590" s="1"/>
      <c r="EH590" s="1"/>
      <c r="EI590" s="1"/>
      <c r="EJ590" s="1"/>
      <c r="EK590" s="1"/>
      <c r="EL590" s="1"/>
      <c r="EM590" s="1"/>
      <c r="EN590" s="1"/>
      <c r="EO590" s="1"/>
      <c r="EP590" s="1"/>
      <c r="EQ590" s="1"/>
      <c r="ER590" s="1"/>
      <c r="ES590" s="1"/>
      <c r="ET590" s="1"/>
      <c r="EU590" s="1"/>
      <c r="EV590" s="1"/>
      <c r="EW590" s="1"/>
      <c r="EX590" s="1"/>
      <c r="EY590" s="1"/>
      <c r="EZ590" s="1"/>
      <c r="FA590" s="1"/>
      <c r="FB590" s="1"/>
      <c r="FC590" s="1"/>
      <c r="FD590" s="1"/>
      <c r="FE590" s="1"/>
      <c r="FF590" s="1"/>
      <c r="FG590" s="1"/>
      <c r="FH590" s="1"/>
      <c r="FI590" s="1"/>
      <c r="FJ590" s="1"/>
      <c r="FK590" s="1"/>
      <c r="FL590" s="1"/>
      <c r="FM590" s="1"/>
      <c r="FN590" s="1"/>
      <c r="FO590" s="1"/>
      <c r="FP590" s="1"/>
      <c r="FQ590" s="1"/>
      <c r="FR590" s="1"/>
      <c r="FS590" s="1"/>
      <c r="FT590" s="1"/>
      <c r="FU590" s="1"/>
      <c r="FV590" s="1"/>
      <c r="FW590" s="1"/>
      <c r="FX590" s="1"/>
      <c r="FY590" s="1"/>
      <c r="FZ590" s="1"/>
      <c r="GA590" s="1"/>
      <c r="GB590" s="1"/>
      <c r="GC590" s="1"/>
      <c r="GD590" s="1"/>
      <c r="GE590" s="1"/>
      <c r="GF590" s="1"/>
      <c r="GG590" s="1"/>
    </row>
    <row r="591" spans="1:189" s="4" customFormat="1">
      <c r="A591" s="1"/>
      <c r="B591" s="1"/>
      <c r="C591" s="1"/>
      <c r="D591" s="1"/>
      <c r="E591" s="1"/>
      <c r="F591" s="1"/>
      <c r="G591" s="1"/>
      <c r="H591" s="1"/>
      <c r="I591" s="69"/>
      <c r="J591" s="69"/>
      <c r="K591" s="69"/>
      <c r="L591" s="69"/>
      <c r="M591" s="69"/>
      <c r="N591" s="69"/>
      <c r="O591" s="69"/>
      <c r="P591" s="69"/>
      <c r="R591" s="1"/>
      <c r="S591" s="1"/>
      <c r="T591" s="5"/>
      <c r="U591" s="5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  <c r="DR591" s="1"/>
      <c r="DS591" s="1"/>
      <c r="DT591" s="1"/>
      <c r="DU591" s="1"/>
      <c r="DV591" s="1"/>
      <c r="DW591" s="1"/>
      <c r="DX591" s="1"/>
      <c r="DY591" s="1"/>
      <c r="DZ591" s="1"/>
      <c r="EA591" s="1"/>
      <c r="EB591" s="1"/>
      <c r="EC591" s="1"/>
      <c r="ED591" s="1"/>
      <c r="EE591" s="1"/>
      <c r="EF591" s="1"/>
      <c r="EG591" s="1"/>
      <c r="EH591" s="1"/>
      <c r="EI591" s="1"/>
      <c r="EJ591" s="1"/>
      <c r="EK591" s="1"/>
      <c r="EL591" s="1"/>
      <c r="EM591" s="1"/>
      <c r="EN591" s="1"/>
      <c r="EO591" s="1"/>
      <c r="EP591" s="1"/>
      <c r="EQ591" s="1"/>
      <c r="ER591" s="1"/>
      <c r="ES591" s="1"/>
      <c r="ET591" s="1"/>
      <c r="EU591" s="1"/>
      <c r="EV591" s="1"/>
      <c r="EW591" s="1"/>
      <c r="EX591" s="1"/>
      <c r="EY591" s="1"/>
      <c r="EZ591" s="1"/>
      <c r="FA591" s="1"/>
      <c r="FB591" s="1"/>
      <c r="FC591" s="1"/>
      <c r="FD591" s="1"/>
      <c r="FE591" s="1"/>
      <c r="FF591" s="1"/>
      <c r="FG591" s="1"/>
      <c r="FH591" s="1"/>
      <c r="FI591" s="1"/>
      <c r="FJ591" s="1"/>
      <c r="FK591" s="1"/>
      <c r="FL591" s="1"/>
      <c r="FM591" s="1"/>
      <c r="FN591" s="1"/>
      <c r="FO591" s="1"/>
      <c r="FP591" s="1"/>
      <c r="FQ591" s="1"/>
      <c r="FR591" s="1"/>
      <c r="FS591" s="1"/>
      <c r="FT591" s="1"/>
      <c r="FU591" s="1"/>
      <c r="FV591" s="1"/>
      <c r="FW591" s="1"/>
      <c r="FX591" s="1"/>
      <c r="FY591" s="1"/>
      <c r="FZ591" s="1"/>
      <c r="GA591" s="1"/>
      <c r="GB591" s="1"/>
      <c r="GC591" s="1"/>
      <c r="GD591" s="1"/>
      <c r="GE591" s="1"/>
      <c r="GF591" s="1"/>
      <c r="GG591" s="1"/>
    </row>
    <row r="592" spans="1:189" s="4" customFormat="1">
      <c r="A592" s="1"/>
      <c r="B592" s="1"/>
      <c r="C592" s="1"/>
      <c r="D592" s="1"/>
      <c r="E592" s="1"/>
      <c r="F592" s="1"/>
      <c r="G592" s="1"/>
      <c r="H592" s="1"/>
      <c r="I592" s="69"/>
      <c r="J592" s="69"/>
      <c r="K592" s="69"/>
      <c r="L592" s="69"/>
      <c r="M592" s="69"/>
      <c r="N592" s="69"/>
      <c r="O592" s="69"/>
      <c r="P592" s="69"/>
      <c r="R592" s="1"/>
      <c r="S592" s="1"/>
      <c r="T592" s="5"/>
      <c r="U592" s="5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  <c r="EI592" s="1"/>
      <c r="EJ592" s="1"/>
      <c r="EK592" s="1"/>
      <c r="EL592" s="1"/>
      <c r="EM592" s="1"/>
      <c r="EN592" s="1"/>
      <c r="EO592" s="1"/>
      <c r="EP592" s="1"/>
      <c r="EQ592" s="1"/>
      <c r="ER592" s="1"/>
      <c r="ES592" s="1"/>
      <c r="ET592" s="1"/>
      <c r="EU592" s="1"/>
      <c r="EV592" s="1"/>
      <c r="EW592" s="1"/>
      <c r="EX592" s="1"/>
      <c r="EY592" s="1"/>
      <c r="EZ592" s="1"/>
      <c r="FA592" s="1"/>
      <c r="FB592" s="1"/>
      <c r="FC592" s="1"/>
      <c r="FD592" s="1"/>
      <c r="FE592" s="1"/>
      <c r="FF592" s="1"/>
      <c r="FG592" s="1"/>
      <c r="FH592" s="1"/>
      <c r="FI592" s="1"/>
      <c r="FJ592" s="1"/>
      <c r="FK592" s="1"/>
      <c r="FL592" s="1"/>
      <c r="FM592" s="1"/>
      <c r="FN592" s="1"/>
      <c r="FO592" s="1"/>
      <c r="FP592" s="1"/>
      <c r="FQ592" s="1"/>
      <c r="FR592" s="1"/>
      <c r="FS592" s="1"/>
      <c r="FT592" s="1"/>
      <c r="FU592" s="1"/>
      <c r="FV592" s="1"/>
      <c r="FW592" s="1"/>
      <c r="FX592" s="1"/>
      <c r="FY592" s="1"/>
      <c r="FZ592" s="1"/>
      <c r="GA592" s="1"/>
      <c r="GB592" s="1"/>
      <c r="GC592" s="1"/>
      <c r="GD592" s="1"/>
      <c r="GE592" s="1"/>
      <c r="GF592" s="1"/>
      <c r="GG592" s="1"/>
    </row>
    <row r="593" spans="1:189" s="4" customFormat="1">
      <c r="A593" s="1"/>
      <c r="B593" s="1"/>
      <c r="C593" s="1"/>
      <c r="D593" s="1"/>
      <c r="E593" s="1"/>
      <c r="F593" s="1"/>
      <c r="G593" s="1"/>
      <c r="H593" s="1"/>
      <c r="I593" s="69"/>
      <c r="J593" s="69"/>
      <c r="K593" s="69"/>
      <c r="L593" s="69"/>
      <c r="M593" s="69"/>
      <c r="N593" s="69"/>
      <c r="O593" s="69"/>
      <c r="P593" s="69"/>
      <c r="R593" s="1"/>
      <c r="S593" s="1"/>
      <c r="T593" s="5"/>
      <c r="U593" s="5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  <c r="DV593" s="1"/>
      <c r="DW593" s="1"/>
      <c r="DX593" s="1"/>
      <c r="DY593" s="1"/>
      <c r="DZ593" s="1"/>
      <c r="EA593" s="1"/>
      <c r="EB593" s="1"/>
      <c r="EC593" s="1"/>
      <c r="ED593" s="1"/>
      <c r="EE593" s="1"/>
      <c r="EF593" s="1"/>
      <c r="EG593" s="1"/>
      <c r="EH593" s="1"/>
      <c r="EI593" s="1"/>
      <c r="EJ593" s="1"/>
      <c r="EK593" s="1"/>
      <c r="EL593" s="1"/>
      <c r="EM593" s="1"/>
      <c r="EN593" s="1"/>
      <c r="EO593" s="1"/>
      <c r="EP593" s="1"/>
      <c r="EQ593" s="1"/>
      <c r="ER593" s="1"/>
      <c r="ES593" s="1"/>
      <c r="ET593" s="1"/>
      <c r="EU593" s="1"/>
      <c r="EV593" s="1"/>
      <c r="EW593" s="1"/>
      <c r="EX593" s="1"/>
      <c r="EY593" s="1"/>
      <c r="EZ593" s="1"/>
      <c r="FA593" s="1"/>
      <c r="FB593" s="1"/>
      <c r="FC593" s="1"/>
      <c r="FD593" s="1"/>
      <c r="FE593" s="1"/>
      <c r="FF593" s="1"/>
      <c r="FG593" s="1"/>
      <c r="FH593" s="1"/>
      <c r="FI593" s="1"/>
      <c r="FJ593" s="1"/>
      <c r="FK593" s="1"/>
      <c r="FL593" s="1"/>
      <c r="FM593" s="1"/>
      <c r="FN593" s="1"/>
      <c r="FO593" s="1"/>
      <c r="FP593" s="1"/>
      <c r="FQ593" s="1"/>
      <c r="FR593" s="1"/>
      <c r="FS593" s="1"/>
      <c r="FT593" s="1"/>
      <c r="FU593" s="1"/>
      <c r="FV593" s="1"/>
      <c r="FW593" s="1"/>
      <c r="FX593" s="1"/>
      <c r="FY593" s="1"/>
      <c r="FZ593" s="1"/>
      <c r="GA593" s="1"/>
      <c r="GB593" s="1"/>
      <c r="GC593" s="1"/>
      <c r="GD593" s="1"/>
      <c r="GE593" s="1"/>
      <c r="GF593" s="1"/>
      <c r="GG593" s="1"/>
    </row>
    <row r="594" spans="1:189" s="4" customFormat="1">
      <c r="A594" s="1"/>
      <c r="B594" s="1"/>
      <c r="C594" s="1"/>
      <c r="D594" s="1"/>
      <c r="E594" s="1"/>
      <c r="F594" s="1"/>
      <c r="G594" s="1"/>
      <c r="H594" s="1"/>
      <c r="I594" s="69"/>
      <c r="J594" s="69"/>
      <c r="K594" s="69"/>
      <c r="L594" s="69"/>
      <c r="M594" s="69"/>
      <c r="N594" s="69"/>
      <c r="O594" s="69"/>
      <c r="P594" s="69"/>
      <c r="R594" s="1"/>
      <c r="S594" s="1"/>
      <c r="T594" s="5"/>
      <c r="U594" s="5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  <c r="DR594" s="1"/>
      <c r="DS594" s="1"/>
      <c r="DT594" s="1"/>
      <c r="DU594" s="1"/>
      <c r="DV594" s="1"/>
      <c r="DW594" s="1"/>
      <c r="DX594" s="1"/>
      <c r="DY594" s="1"/>
      <c r="DZ594" s="1"/>
      <c r="EA594" s="1"/>
      <c r="EB594" s="1"/>
      <c r="EC594" s="1"/>
      <c r="ED594" s="1"/>
      <c r="EE594" s="1"/>
      <c r="EF594" s="1"/>
      <c r="EG594" s="1"/>
      <c r="EH594" s="1"/>
      <c r="EI594" s="1"/>
      <c r="EJ594" s="1"/>
      <c r="EK594" s="1"/>
      <c r="EL594" s="1"/>
      <c r="EM594" s="1"/>
      <c r="EN594" s="1"/>
      <c r="EO594" s="1"/>
      <c r="EP594" s="1"/>
      <c r="EQ594" s="1"/>
      <c r="ER594" s="1"/>
      <c r="ES594" s="1"/>
      <c r="ET594" s="1"/>
      <c r="EU594" s="1"/>
      <c r="EV594" s="1"/>
      <c r="EW594" s="1"/>
      <c r="EX594" s="1"/>
      <c r="EY594" s="1"/>
      <c r="EZ594" s="1"/>
      <c r="FA594" s="1"/>
      <c r="FB594" s="1"/>
      <c r="FC594" s="1"/>
      <c r="FD594" s="1"/>
      <c r="FE594" s="1"/>
      <c r="FF594" s="1"/>
      <c r="FG594" s="1"/>
      <c r="FH594" s="1"/>
      <c r="FI594" s="1"/>
      <c r="FJ594" s="1"/>
      <c r="FK594" s="1"/>
      <c r="FL594" s="1"/>
      <c r="FM594" s="1"/>
      <c r="FN594" s="1"/>
      <c r="FO594" s="1"/>
      <c r="FP594" s="1"/>
      <c r="FQ594" s="1"/>
      <c r="FR594" s="1"/>
      <c r="FS594" s="1"/>
      <c r="FT594" s="1"/>
      <c r="FU594" s="1"/>
      <c r="FV594" s="1"/>
      <c r="FW594" s="1"/>
      <c r="FX594" s="1"/>
      <c r="FY594" s="1"/>
      <c r="FZ594" s="1"/>
      <c r="GA594" s="1"/>
      <c r="GB594" s="1"/>
      <c r="GC594" s="1"/>
      <c r="GD594" s="1"/>
      <c r="GE594" s="1"/>
      <c r="GF594" s="1"/>
      <c r="GG594" s="1"/>
    </row>
    <row r="595" spans="1:189" s="4" customFormat="1">
      <c r="A595" s="1"/>
      <c r="B595" s="1"/>
      <c r="C595" s="1"/>
      <c r="D595" s="1"/>
      <c r="E595" s="1"/>
      <c r="F595" s="1"/>
      <c r="G595" s="1"/>
      <c r="H595" s="1"/>
      <c r="I595" s="69"/>
      <c r="J595" s="69"/>
      <c r="K595" s="69"/>
      <c r="L595" s="69"/>
      <c r="M595" s="69"/>
      <c r="N595" s="69"/>
      <c r="O595" s="69"/>
      <c r="P595" s="69"/>
      <c r="R595" s="1"/>
      <c r="S595" s="1"/>
      <c r="T595" s="5"/>
      <c r="U595" s="5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  <c r="DV595" s="1"/>
      <c r="DW595" s="1"/>
      <c r="DX595" s="1"/>
      <c r="DY595" s="1"/>
      <c r="DZ595" s="1"/>
      <c r="EA595" s="1"/>
      <c r="EB595" s="1"/>
      <c r="EC595" s="1"/>
      <c r="ED595" s="1"/>
      <c r="EE595" s="1"/>
      <c r="EF595" s="1"/>
      <c r="EG595" s="1"/>
      <c r="EH595" s="1"/>
      <c r="EI595" s="1"/>
      <c r="EJ595" s="1"/>
      <c r="EK595" s="1"/>
      <c r="EL595" s="1"/>
      <c r="EM595" s="1"/>
      <c r="EN595" s="1"/>
      <c r="EO595" s="1"/>
      <c r="EP595" s="1"/>
      <c r="EQ595" s="1"/>
      <c r="ER595" s="1"/>
      <c r="ES595" s="1"/>
      <c r="ET595" s="1"/>
      <c r="EU595" s="1"/>
      <c r="EV595" s="1"/>
      <c r="EW595" s="1"/>
      <c r="EX595" s="1"/>
      <c r="EY595" s="1"/>
      <c r="EZ595" s="1"/>
      <c r="FA595" s="1"/>
      <c r="FB595" s="1"/>
      <c r="FC595" s="1"/>
      <c r="FD595" s="1"/>
      <c r="FE595" s="1"/>
      <c r="FF595" s="1"/>
      <c r="FG595" s="1"/>
      <c r="FH595" s="1"/>
      <c r="FI595" s="1"/>
      <c r="FJ595" s="1"/>
      <c r="FK595" s="1"/>
      <c r="FL595" s="1"/>
      <c r="FM595" s="1"/>
      <c r="FN595" s="1"/>
      <c r="FO595" s="1"/>
      <c r="FP595" s="1"/>
      <c r="FQ595" s="1"/>
      <c r="FR595" s="1"/>
      <c r="FS595" s="1"/>
      <c r="FT595" s="1"/>
      <c r="FU595" s="1"/>
      <c r="FV595" s="1"/>
      <c r="FW595" s="1"/>
      <c r="FX595" s="1"/>
      <c r="FY595" s="1"/>
      <c r="FZ595" s="1"/>
      <c r="GA595" s="1"/>
      <c r="GB595" s="1"/>
      <c r="GC595" s="1"/>
      <c r="GD595" s="1"/>
      <c r="GE595" s="1"/>
      <c r="GF595" s="1"/>
      <c r="GG595" s="1"/>
    </row>
    <row r="596" spans="1:189" s="4" customFormat="1">
      <c r="A596" s="1"/>
      <c r="B596" s="1"/>
      <c r="C596" s="1"/>
      <c r="D596" s="1"/>
      <c r="E596" s="1"/>
      <c r="F596" s="1"/>
      <c r="G596" s="1"/>
      <c r="H596" s="1"/>
      <c r="I596" s="69"/>
      <c r="J596" s="69"/>
      <c r="K596" s="69"/>
      <c r="L596" s="69"/>
      <c r="M596" s="69"/>
      <c r="N596" s="69"/>
      <c r="O596" s="69"/>
      <c r="P596" s="69"/>
      <c r="R596" s="1"/>
      <c r="S596" s="1"/>
      <c r="T596" s="5"/>
      <c r="U596" s="5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  <c r="DR596" s="1"/>
      <c r="DS596" s="1"/>
      <c r="DT596" s="1"/>
      <c r="DU596" s="1"/>
      <c r="DV596" s="1"/>
      <c r="DW596" s="1"/>
      <c r="DX596" s="1"/>
      <c r="DY596" s="1"/>
      <c r="DZ596" s="1"/>
      <c r="EA596" s="1"/>
      <c r="EB596" s="1"/>
      <c r="EC596" s="1"/>
      <c r="ED596" s="1"/>
      <c r="EE596" s="1"/>
      <c r="EF596" s="1"/>
      <c r="EG596" s="1"/>
      <c r="EH596" s="1"/>
      <c r="EI596" s="1"/>
      <c r="EJ596" s="1"/>
      <c r="EK596" s="1"/>
      <c r="EL596" s="1"/>
      <c r="EM596" s="1"/>
      <c r="EN596" s="1"/>
      <c r="EO596" s="1"/>
      <c r="EP596" s="1"/>
      <c r="EQ596" s="1"/>
      <c r="ER596" s="1"/>
      <c r="ES596" s="1"/>
      <c r="ET596" s="1"/>
      <c r="EU596" s="1"/>
      <c r="EV596" s="1"/>
      <c r="EW596" s="1"/>
      <c r="EX596" s="1"/>
      <c r="EY596" s="1"/>
      <c r="EZ596" s="1"/>
      <c r="FA596" s="1"/>
      <c r="FB596" s="1"/>
      <c r="FC596" s="1"/>
      <c r="FD596" s="1"/>
      <c r="FE596" s="1"/>
      <c r="FF596" s="1"/>
      <c r="FG596" s="1"/>
      <c r="FH596" s="1"/>
      <c r="FI596" s="1"/>
      <c r="FJ596" s="1"/>
      <c r="FK596" s="1"/>
      <c r="FL596" s="1"/>
      <c r="FM596" s="1"/>
      <c r="FN596" s="1"/>
      <c r="FO596" s="1"/>
      <c r="FP596" s="1"/>
      <c r="FQ596" s="1"/>
      <c r="FR596" s="1"/>
      <c r="FS596" s="1"/>
      <c r="FT596" s="1"/>
      <c r="FU596" s="1"/>
      <c r="FV596" s="1"/>
      <c r="FW596" s="1"/>
      <c r="FX596" s="1"/>
      <c r="FY596" s="1"/>
      <c r="FZ596" s="1"/>
      <c r="GA596" s="1"/>
      <c r="GB596" s="1"/>
      <c r="GC596" s="1"/>
      <c r="GD596" s="1"/>
      <c r="GE596" s="1"/>
      <c r="GF596" s="1"/>
      <c r="GG596" s="1"/>
    </row>
    <row r="597" spans="1:189" s="4" customFormat="1">
      <c r="A597" s="1"/>
      <c r="B597" s="1"/>
      <c r="C597" s="1"/>
      <c r="D597" s="1"/>
      <c r="E597" s="1"/>
      <c r="F597" s="1"/>
      <c r="G597" s="1"/>
      <c r="H597" s="1"/>
      <c r="I597" s="69"/>
      <c r="J597" s="69"/>
      <c r="K597" s="69"/>
      <c r="L597" s="69"/>
      <c r="M597" s="69"/>
      <c r="N597" s="69"/>
      <c r="O597" s="69"/>
      <c r="P597" s="69"/>
      <c r="R597" s="1"/>
      <c r="S597" s="1"/>
      <c r="T597" s="5"/>
      <c r="U597" s="5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  <c r="DV597" s="1"/>
      <c r="DW597" s="1"/>
      <c r="DX597" s="1"/>
      <c r="DY597" s="1"/>
      <c r="DZ597" s="1"/>
      <c r="EA597" s="1"/>
      <c r="EB597" s="1"/>
      <c r="EC597" s="1"/>
      <c r="ED597" s="1"/>
      <c r="EE597" s="1"/>
      <c r="EF597" s="1"/>
      <c r="EG597" s="1"/>
      <c r="EH597" s="1"/>
      <c r="EI597" s="1"/>
      <c r="EJ597" s="1"/>
      <c r="EK597" s="1"/>
      <c r="EL597" s="1"/>
      <c r="EM597" s="1"/>
      <c r="EN597" s="1"/>
      <c r="EO597" s="1"/>
      <c r="EP597" s="1"/>
      <c r="EQ597" s="1"/>
      <c r="ER597" s="1"/>
      <c r="ES597" s="1"/>
      <c r="ET597" s="1"/>
      <c r="EU597" s="1"/>
      <c r="EV597" s="1"/>
      <c r="EW597" s="1"/>
      <c r="EX597" s="1"/>
      <c r="EY597" s="1"/>
      <c r="EZ597" s="1"/>
      <c r="FA597" s="1"/>
      <c r="FB597" s="1"/>
      <c r="FC597" s="1"/>
      <c r="FD597" s="1"/>
      <c r="FE597" s="1"/>
      <c r="FF597" s="1"/>
      <c r="FG597" s="1"/>
      <c r="FH597" s="1"/>
      <c r="FI597" s="1"/>
      <c r="FJ597" s="1"/>
      <c r="FK597" s="1"/>
      <c r="FL597" s="1"/>
      <c r="FM597" s="1"/>
      <c r="FN597" s="1"/>
      <c r="FO597" s="1"/>
      <c r="FP597" s="1"/>
      <c r="FQ597" s="1"/>
      <c r="FR597" s="1"/>
      <c r="FS597" s="1"/>
      <c r="FT597" s="1"/>
      <c r="FU597" s="1"/>
      <c r="FV597" s="1"/>
      <c r="FW597" s="1"/>
      <c r="FX597" s="1"/>
      <c r="FY597" s="1"/>
      <c r="FZ597" s="1"/>
      <c r="GA597" s="1"/>
      <c r="GB597" s="1"/>
      <c r="GC597" s="1"/>
      <c r="GD597" s="1"/>
      <c r="GE597" s="1"/>
      <c r="GF597" s="1"/>
      <c r="GG597" s="1"/>
    </row>
    <row r="598" spans="1:189" s="4" customFormat="1">
      <c r="A598" s="1"/>
      <c r="B598" s="1"/>
      <c r="C598" s="1"/>
      <c r="D598" s="1"/>
      <c r="E598" s="1"/>
      <c r="F598" s="1"/>
      <c r="G598" s="1"/>
      <c r="H598" s="1"/>
      <c r="I598" s="69"/>
      <c r="J598" s="69"/>
      <c r="K598" s="69"/>
      <c r="L598" s="69"/>
      <c r="M598" s="69"/>
      <c r="N598" s="69"/>
      <c r="O598" s="69"/>
      <c r="P598" s="69"/>
      <c r="R598" s="1"/>
      <c r="S598" s="1"/>
      <c r="T598" s="5"/>
      <c r="U598" s="5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  <c r="DV598" s="1"/>
      <c r="DW598" s="1"/>
      <c r="DX598" s="1"/>
      <c r="DY598" s="1"/>
      <c r="DZ598" s="1"/>
      <c r="EA598" s="1"/>
      <c r="EB598" s="1"/>
      <c r="EC598" s="1"/>
      <c r="ED598" s="1"/>
      <c r="EE598" s="1"/>
      <c r="EF598" s="1"/>
      <c r="EG598" s="1"/>
      <c r="EH598" s="1"/>
      <c r="EI598" s="1"/>
      <c r="EJ598" s="1"/>
      <c r="EK598" s="1"/>
      <c r="EL598" s="1"/>
      <c r="EM598" s="1"/>
      <c r="EN598" s="1"/>
      <c r="EO598" s="1"/>
      <c r="EP598" s="1"/>
      <c r="EQ598" s="1"/>
      <c r="ER598" s="1"/>
      <c r="ES598" s="1"/>
      <c r="ET598" s="1"/>
      <c r="EU598" s="1"/>
      <c r="EV598" s="1"/>
      <c r="EW598" s="1"/>
      <c r="EX598" s="1"/>
      <c r="EY598" s="1"/>
      <c r="EZ598" s="1"/>
      <c r="FA598" s="1"/>
      <c r="FB598" s="1"/>
      <c r="FC598" s="1"/>
      <c r="FD598" s="1"/>
      <c r="FE598" s="1"/>
      <c r="FF598" s="1"/>
      <c r="FG598" s="1"/>
      <c r="FH598" s="1"/>
      <c r="FI598" s="1"/>
      <c r="FJ598" s="1"/>
      <c r="FK598" s="1"/>
      <c r="FL598" s="1"/>
      <c r="FM598" s="1"/>
      <c r="FN598" s="1"/>
      <c r="FO598" s="1"/>
      <c r="FP598" s="1"/>
      <c r="FQ598" s="1"/>
      <c r="FR598" s="1"/>
      <c r="FS598" s="1"/>
      <c r="FT598" s="1"/>
      <c r="FU598" s="1"/>
      <c r="FV598" s="1"/>
      <c r="FW598" s="1"/>
      <c r="FX598" s="1"/>
      <c r="FY598" s="1"/>
      <c r="FZ598" s="1"/>
      <c r="GA598" s="1"/>
      <c r="GB598" s="1"/>
      <c r="GC598" s="1"/>
      <c r="GD598" s="1"/>
      <c r="GE598" s="1"/>
      <c r="GF598" s="1"/>
      <c r="GG598" s="1"/>
    </row>
    <row r="599" spans="1:189" s="4" customFormat="1">
      <c r="A599" s="1"/>
      <c r="B599" s="1"/>
      <c r="C599" s="1"/>
      <c r="D599" s="1"/>
      <c r="E599" s="1"/>
      <c r="F599" s="1"/>
      <c r="G599" s="1"/>
      <c r="H599" s="1"/>
      <c r="I599" s="69"/>
      <c r="J599" s="69"/>
      <c r="K599" s="69"/>
      <c r="L599" s="69"/>
      <c r="M599" s="69"/>
      <c r="N599" s="69"/>
      <c r="O599" s="69"/>
      <c r="P599" s="69"/>
      <c r="R599" s="1"/>
      <c r="S599" s="1"/>
      <c r="T599" s="5"/>
      <c r="U599" s="5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  <c r="DV599" s="1"/>
      <c r="DW599" s="1"/>
      <c r="DX599" s="1"/>
      <c r="DY599" s="1"/>
      <c r="DZ599" s="1"/>
      <c r="EA599" s="1"/>
      <c r="EB599" s="1"/>
      <c r="EC599" s="1"/>
      <c r="ED599" s="1"/>
      <c r="EE599" s="1"/>
      <c r="EF599" s="1"/>
      <c r="EG599" s="1"/>
      <c r="EH599" s="1"/>
      <c r="EI599" s="1"/>
      <c r="EJ599" s="1"/>
      <c r="EK599" s="1"/>
      <c r="EL599" s="1"/>
      <c r="EM599" s="1"/>
      <c r="EN599" s="1"/>
      <c r="EO599" s="1"/>
      <c r="EP599" s="1"/>
      <c r="EQ599" s="1"/>
      <c r="ER599" s="1"/>
      <c r="ES599" s="1"/>
      <c r="ET599" s="1"/>
      <c r="EU599" s="1"/>
      <c r="EV599" s="1"/>
      <c r="EW599" s="1"/>
      <c r="EX599" s="1"/>
      <c r="EY599" s="1"/>
      <c r="EZ599" s="1"/>
      <c r="FA599" s="1"/>
      <c r="FB599" s="1"/>
      <c r="FC599" s="1"/>
      <c r="FD599" s="1"/>
      <c r="FE599" s="1"/>
      <c r="FF599" s="1"/>
      <c r="FG599" s="1"/>
      <c r="FH599" s="1"/>
      <c r="FI599" s="1"/>
      <c r="FJ599" s="1"/>
      <c r="FK599" s="1"/>
      <c r="FL599" s="1"/>
      <c r="FM599" s="1"/>
      <c r="FN599" s="1"/>
      <c r="FO599" s="1"/>
      <c r="FP599" s="1"/>
      <c r="FQ599" s="1"/>
      <c r="FR599" s="1"/>
      <c r="FS599" s="1"/>
      <c r="FT599" s="1"/>
      <c r="FU599" s="1"/>
      <c r="FV599" s="1"/>
      <c r="FW599" s="1"/>
      <c r="FX599" s="1"/>
      <c r="FY599" s="1"/>
      <c r="FZ599" s="1"/>
      <c r="GA599" s="1"/>
      <c r="GB599" s="1"/>
      <c r="GC599" s="1"/>
      <c r="GD599" s="1"/>
      <c r="GE599" s="1"/>
      <c r="GF599" s="1"/>
      <c r="GG599" s="1"/>
    </row>
    <row r="600" spans="1:189" s="4" customFormat="1">
      <c r="A600" s="1"/>
      <c r="B600" s="1"/>
      <c r="C600" s="1"/>
      <c r="D600" s="1"/>
      <c r="E600" s="1"/>
      <c r="F600" s="1"/>
      <c r="G600" s="1"/>
      <c r="H600" s="1"/>
      <c r="I600" s="69"/>
      <c r="J600" s="69"/>
      <c r="K600" s="69"/>
      <c r="L600" s="69"/>
      <c r="M600" s="69"/>
      <c r="N600" s="69"/>
      <c r="O600" s="69"/>
      <c r="P600" s="69"/>
      <c r="R600" s="1"/>
      <c r="S600" s="1"/>
      <c r="T600" s="5"/>
      <c r="U600" s="5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  <c r="EA600" s="1"/>
      <c r="EB600" s="1"/>
      <c r="EC600" s="1"/>
      <c r="ED600" s="1"/>
      <c r="EE600" s="1"/>
      <c r="EF600" s="1"/>
      <c r="EG600" s="1"/>
      <c r="EH600" s="1"/>
      <c r="EI600" s="1"/>
      <c r="EJ600" s="1"/>
      <c r="EK600" s="1"/>
      <c r="EL600" s="1"/>
      <c r="EM600" s="1"/>
      <c r="EN600" s="1"/>
      <c r="EO600" s="1"/>
      <c r="EP600" s="1"/>
      <c r="EQ600" s="1"/>
      <c r="ER600" s="1"/>
      <c r="ES600" s="1"/>
      <c r="ET600" s="1"/>
      <c r="EU600" s="1"/>
      <c r="EV600" s="1"/>
      <c r="EW600" s="1"/>
      <c r="EX600" s="1"/>
      <c r="EY600" s="1"/>
      <c r="EZ600" s="1"/>
      <c r="FA600" s="1"/>
      <c r="FB600" s="1"/>
      <c r="FC600" s="1"/>
      <c r="FD600" s="1"/>
      <c r="FE600" s="1"/>
      <c r="FF600" s="1"/>
      <c r="FG600" s="1"/>
      <c r="FH600" s="1"/>
      <c r="FI600" s="1"/>
      <c r="FJ600" s="1"/>
      <c r="FK600" s="1"/>
      <c r="FL600" s="1"/>
      <c r="FM600" s="1"/>
      <c r="FN600" s="1"/>
      <c r="FO600" s="1"/>
      <c r="FP600" s="1"/>
      <c r="FQ600" s="1"/>
      <c r="FR600" s="1"/>
      <c r="FS600" s="1"/>
      <c r="FT600" s="1"/>
      <c r="FU600" s="1"/>
      <c r="FV600" s="1"/>
      <c r="FW600" s="1"/>
      <c r="FX600" s="1"/>
      <c r="FY600" s="1"/>
      <c r="FZ600" s="1"/>
      <c r="GA600" s="1"/>
      <c r="GB600" s="1"/>
      <c r="GC600" s="1"/>
      <c r="GD600" s="1"/>
      <c r="GE600" s="1"/>
      <c r="GF600" s="1"/>
      <c r="GG600" s="1"/>
    </row>
    <row r="601" spans="1:189" s="4" customFormat="1">
      <c r="A601" s="1"/>
      <c r="B601" s="1"/>
      <c r="C601" s="1"/>
      <c r="D601" s="1"/>
      <c r="E601" s="1"/>
      <c r="F601" s="1"/>
      <c r="G601" s="1"/>
      <c r="H601" s="1"/>
      <c r="I601" s="69"/>
      <c r="J601" s="69"/>
      <c r="K601" s="69"/>
      <c r="L601" s="69"/>
      <c r="M601" s="69"/>
      <c r="N601" s="69"/>
      <c r="O601" s="69"/>
      <c r="P601" s="69"/>
      <c r="R601" s="1"/>
      <c r="S601" s="1"/>
      <c r="T601" s="5"/>
      <c r="U601" s="5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  <c r="DR601" s="1"/>
      <c r="DS601" s="1"/>
      <c r="DT601" s="1"/>
      <c r="DU601" s="1"/>
      <c r="DV601" s="1"/>
      <c r="DW601" s="1"/>
      <c r="DX601" s="1"/>
      <c r="DY601" s="1"/>
      <c r="DZ601" s="1"/>
      <c r="EA601" s="1"/>
      <c r="EB601" s="1"/>
      <c r="EC601" s="1"/>
      <c r="ED601" s="1"/>
      <c r="EE601" s="1"/>
      <c r="EF601" s="1"/>
      <c r="EG601" s="1"/>
      <c r="EH601" s="1"/>
      <c r="EI601" s="1"/>
      <c r="EJ601" s="1"/>
      <c r="EK601" s="1"/>
      <c r="EL601" s="1"/>
      <c r="EM601" s="1"/>
      <c r="EN601" s="1"/>
      <c r="EO601" s="1"/>
      <c r="EP601" s="1"/>
      <c r="EQ601" s="1"/>
      <c r="ER601" s="1"/>
      <c r="ES601" s="1"/>
      <c r="ET601" s="1"/>
      <c r="EU601" s="1"/>
      <c r="EV601" s="1"/>
      <c r="EW601" s="1"/>
      <c r="EX601" s="1"/>
      <c r="EY601" s="1"/>
      <c r="EZ601" s="1"/>
      <c r="FA601" s="1"/>
      <c r="FB601" s="1"/>
      <c r="FC601" s="1"/>
      <c r="FD601" s="1"/>
      <c r="FE601" s="1"/>
      <c r="FF601" s="1"/>
      <c r="FG601" s="1"/>
      <c r="FH601" s="1"/>
      <c r="FI601" s="1"/>
      <c r="FJ601" s="1"/>
      <c r="FK601" s="1"/>
      <c r="FL601" s="1"/>
      <c r="FM601" s="1"/>
      <c r="FN601" s="1"/>
      <c r="FO601" s="1"/>
      <c r="FP601" s="1"/>
      <c r="FQ601" s="1"/>
      <c r="FR601" s="1"/>
      <c r="FS601" s="1"/>
      <c r="FT601" s="1"/>
      <c r="FU601" s="1"/>
      <c r="FV601" s="1"/>
      <c r="FW601" s="1"/>
      <c r="FX601" s="1"/>
      <c r="FY601" s="1"/>
      <c r="FZ601" s="1"/>
      <c r="GA601" s="1"/>
      <c r="GB601" s="1"/>
      <c r="GC601" s="1"/>
      <c r="GD601" s="1"/>
      <c r="GE601" s="1"/>
      <c r="GF601" s="1"/>
      <c r="GG601" s="1"/>
    </row>
    <row r="602" spans="1:189" s="4" customFormat="1">
      <c r="A602" s="1"/>
      <c r="B602" s="1"/>
      <c r="C602" s="1"/>
      <c r="D602" s="1"/>
      <c r="E602" s="1"/>
      <c r="F602" s="1"/>
      <c r="G602" s="1"/>
      <c r="H602" s="1"/>
      <c r="I602" s="69"/>
      <c r="J602" s="69"/>
      <c r="K602" s="69"/>
      <c r="L602" s="69"/>
      <c r="M602" s="69"/>
      <c r="N602" s="69"/>
      <c r="O602" s="69"/>
      <c r="P602" s="69"/>
      <c r="R602" s="1"/>
      <c r="S602" s="1"/>
      <c r="T602" s="5"/>
      <c r="U602" s="5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  <c r="DV602" s="1"/>
      <c r="DW602" s="1"/>
      <c r="DX602" s="1"/>
      <c r="DY602" s="1"/>
      <c r="DZ602" s="1"/>
      <c r="EA602" s="1"/>
      <c r="EB602" s="1"/>
      <c r="EC602" s="1"/>
      <c r="ED602" s="1"/>
      <c r="EE602" s="1"/>
      <c r="EF602" s="1"/>
      <c r="EG602" s="1"/>
      <c r="EH602" s="1"/>
      <c r="EI602" s="1"/>
      <c r="EJ602" s="1"/>
      <c r="EK602" s="1"/>
      <c r="EL602" s="1"/>
      <c r="EM602" s="1"/>
      <c r="EN602" s="1"/>
      <c r="EO602" s="1"/>
      <c r="EP602" s="1"/>
      <c r="EQ602" s="1"/>
      <c r="ER602" s="1"/>
      <c r="ES602" s="1"/>
      <c r="ET602" s="1"/>
      <c r="EU602" s="1"/>
      <c r="EV602" s="1"/>
      <c r="EW602" s="1"/>
      <c r="EX602" s="1"/>
      <c r="EY602" s="1"/>
      <c r="EZ602" s="1"/>
      <c r="FA602" s="1"/>
      <c r="FB602" s="1"/>
      <c r="FC602" s="1"/>
      <c r="FD602" s="1"/>
      <c r="FE602" s="1"/>
      <c r="FF602" s="1"/>
      <c r="FG602" s="1"/>
      <c r="FH602" s="1"/>
      <c r="FI602" s="1"/>
      <c r="FJ602" s="1"/>
      <c r="FK602" s="1"/>
      <c r="FL602" s="1"/>
      <c r="FM602" s="1"/>
      <c r="FN602" s="1"/>
      <c r="FO602" s="1"/>
      <c r="FP602" s="1"/>
      <c r="FQ602" s="1"/>
      <c r="FR602" s="1"/>
      <c r="FS602" s="1"/>
      <c r="FT602" s="1"/>
      <c r="FU602" s="1"/>
      <c r="FV602" s="1"/>
      <c r="FW602" s="1"/>
      <c r="FX602" s="1"/>
      <c r="FY602" s="1"/>
      <c r="FZ602" s="1"/>
      <c r="GA602" s="1"/>
      <c r="GB602" s="1"/>
      <c r="GC602" s="1"/>
      <c r="GD602" s="1"/>
      <c r="GE602" s="1"/>
      <c r="GF602" s="1"/>
      <c r="GG602" s="1"/>
    </row>
    <row r="603" spans="1:189" s="4" customFormat="1">
      <c r="A603" s="1"/>
      <c r="B603" s="1"/>
      <c r="C603" s="1"/>
      <c r="D603" s="1"/>
      <c r="E603" s="1"/>
      <c r="F603" s="1"/>
      <c r="G603" s="1"/>
      <c r="H603" s="1"/>
      <c r="I603" s="69"/>
      <c r="J603" s="69"/>
      <c r="K603" s="69"/>
      <c r="L603" s="69"/>
      <c r="M603" s="69"/>
      <c r="N603" s="69"/>
      <c r="O603" s="69"/>
      <c r="P603" s="69"/>
      <c r="R603" s="1"/>
      <c r="S603" s="1"/>
      <c r="T603" s="5"/>
      <c r="U603" s="5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  <c r="EA603" s="1"/>
      <c r="EB603" s="1"/>
      <c r="EC603" s="1"/>
      <c r="ED603" s="1"/>
      <c r="EE603" s="1"/>
      <c r="EF603" s="1"/>
      <c r="EG603" s="1"/>
      <c r="EH603" s="1"/>
      <c r="EI603" s="1"/>
      <c r="EJ603" s="1"/>
      <c r="EK603" s="1"/>
      <c r="EL603" s="1"/>
      <c r="EM603" s="1"/>
      <c r="EN603" s="1"/>
      <c r="EO603" s="1"/>
      <c r="EP603" s="1"/>
      <c r="EQ603" s="1"/>
      <c r="ER603" s="1"/>
      <c r="ES603" s="1"/>
      <c r="ET603" s="1"/>
      <c r="EU603" s="1"/>
      <c r="EV603" s="1"/>
      <c r="EW603" s="1"/>
      <c r="EX603" s="1"/>
      <c r="EY603" s="1"/>
      <c r="EZ603" s="1"/>
      <c r="FA603" s="1"/>
      <c r="FB603" s="1"/>
      <c r="FC603" s="1"/>
      <c r="FD603" s="1"/>
      <c r="FE603" s="1"/>
      <c r="FF603" s="1"/>
      <c r="FG603" s="1"/>
      <c r="FH603" s="1"/>
      <c r="FI603" s="1"/>
      <c r="FJ603" s="1"/>
      <c r="FK603" s="1"/>
      <c r="FL603" s="1"/>
      <c r="FM603" s="1"/>
      <c r="FN603" s="1"/>
      <c r="FO603" s="1"/>
      <c r="FP603" s="1"/>
      <c r="FQ603" s="1"/>
      <c r="FR603" s="1"/>
      <c r="FS603" s="1"/>
      <c r="FT603" s="1"/>
      <c r="FU603" s="1"/>
      <c r="FV603" s="1"/>
      <c r="FW603" s="1"/>
      <c r="FX603" s="1"/>
      <c r="FY603" s="1"/>
      <c r="FZ603" s="1"/>
      <c r="GA603" s="1"/>
      <c r="GB603" s="1"/>
      <c r="GC603" s="1"/>
      <c r="GD603" s="1"/>
      <c r="GE603" s="1"/>
      <c r="GF603" s="1"/>
      <c r="GG603" s="1"/>
    </row>
    <row r="604" spans="1:189" s="4" customFormat="1">
      <c r="A604" s="1"/>
      <c r="B604" s="1"/>
      <c r="C604" s="1"/>
      <c r="D604" s="1"/>
      <c r="E604" s="1"/>
      <c r="F604" s="1"/>
      <c r="G604" s="1"/>
      <c r="H604" s="1"/>
      <c r="I604" s="69"/>
      <c r="J604" s="69"/>
      <c r="K604" s="69"/>
      <c r="L604" s="69"/>
      <c r="M604" s="69"/>
      <c r="N604" s="69"/>
      <c r="O604" s="69"/>
      <c r="P604" s="69"/>
      <c r="R604" s="1"/>
      <c r="S604" s="1"/>
      <c r="T604" s="5"/>
      <c r="U604" s="5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  <c r="DV604" s="1"/>
      <c r="DW604" s="1"/>
      <c r="DX604" s="1"/>
      <c r="DY604" s="1"/>
      <c r="DZ604" s="1"/>
      <c r="EA604" s="1"/>
      <c r="EB604" s="1"/>
      <c r="EC604" s="1"/>
      <c r="ED604" s="1"/>
      <c r="EE604" s="1"/>
      <c r="EF604" s="1"/>
      <c r="EG604" s="1"/>
      <c r="EH604" s="1"/>
      <c r="EI604" s="1"/>
      <c r="EJ604" s="1"/>
      <c r="EK604" s="1"/>
      <c r="EL604" s="1"/>
      <c r="EM604" s="1"/>
      <c r="EN604" s="1"/>
      <c r="EO604" s="1"/>
      <c r="EP604" s="1"/>
      <c r="EQ604" s="1"/>
      <c r="ER604" s="1"/>
      <c r="ES604" s="1"/>
      <c r="ET604" s="1"/>
      <c r="EU604" s="1"/>
      <c r="EV604" s="1"/>
      <c r="EW604" s="1"/>
      <c r="EX604" s="1"/>
      <c r="EY604" s="1"/>
      <c r="EZ604" s="1"/>
      <c r="FA604" s="1"/>
      <c r="FB604" s="1"/>
      <c r="FC604" s="1"/>
      <c r="FD604" s="1"/>
      <c r="FE604" s="1"/>
      <c r="FF604" s="1"/>
      <c r="FG604" s="1"/>
      <c r="FH604" s="1"/>
      <c r="FI604" s="1"/>
      <c r="FJ604" s="1"/>
      <c r="FK604" s="1"/>
      <c r="FL604" s="1"/>
      <c r="FM604" s="1"/>
      <c r="FN604" s="1"/>
      <c r="FO604" s="1"/>
      <c r="FP604" s="1"/>
      <c r="FQ604" s="1"/>
      <c r="FR604" s="1"/>
      <c r="FS604" s="1"/>
      <c r="FT604" s="1"/>
      <c r="FU604" s="1"/>
      <c r="FV604" s="1"/>
      <c r="FW604" s="1"/>
      <c r="FX604" s="1"/>
      <c r="FY604" s="1"/>
      <c r="FZ604" s="1"/>
      <c r="GA604" s="1"/>
      <c r="GB604" s="1"/>
      <c r="GC604" s="1"/>
      <c r="GD604" s="1"/>
      <c r="GE604" s="1"/>
      <c r="GF604" s="1"/>
      <c r="GG604" s="1"/>
    </row>
    <row r="605" spans="1:189" s="4" customFormat="1">
      <c r="A605" s="1"/>
      <c r="B605" s="1"/>
      <c r="C605" s="1"/>
      <c r="D605" s="1"/>
      <c r="E605" s="1"/>
      <c r="F605" s="1"/>
      <c r="G605" s="1"/>
      <c r="H605" s="1"/>
      <c r="I605" s="69"/>
      <c r="J605" s="69"/>
      <c r="K605" s="69"/>
      <c r="L605" s="69"/>
      <c r="M605" s="69"/>
      <c r="N605" s="69"/>
      <c r="O605" s="69"/>
      <c r="P605" s="69"/>
      <c r="R605" s="1"/>
      <c r="S605" s="1"/>
      <c r="T605" s="5"/>
      <c r="U605" s="5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  <c r="EI605" s="1"/>
      <c r="EJ605" s="1"/>
      <c r="EK605" s="1"/>
      <c r="EL605" s="1"/>
      <c r="EM605" s="1"/>
      <c r="EN605" s="1"/>
      <c r="EO605" s="1"/>
      <c r="EP605" s="1"/>
      <c r="EQ605" s="1"/>
      <c r="ER605" s="1"/>
      <c r="ES605" s="1"/>
      <c r="ET605" s="1"/>
      <c r="EU605" s="1"/>
      <c r="EV605" s="1"/>
      <c r="EW605" s="1"/>
      <c r="EX605" s="1"/>
      <c r="EY605" s="1"/>
      <c r="EZ605" s="1"/>
      <c r="FA605" s="1"/>
      <c r="FB605" s="1"/>
      <c r="FC605" s="1"/>
      <c r="FD605" s="1"/>
      <c r="FE605" s="1"/>
      <c r="FF605" s="1"/>
      <c r="FG605" s="1"/>
      <c r="FH605" s="1"/>
      <c r="FI605" s="1"/>
      <c r="FJ605" s="1"/>
      <c r="FK605" s="1"/>
      <c r="FL605" s="1"/>
      <c r="FM605" s="1"/>
      <c r="FN605" s="1"/>
      <c r="FO605" s="1"/>
      <c r="FP605" s="1"/>
      <c r="FQ605" s="1"/>
      <c r="FR605" s="1"/>
      <c r="FS605" s="1"/>
      <c r="FT605" s="1"/>
      <c r="FU605" s="1"/>
      <c r="FV605" s="1"/>
      <c r="FW605" s="1"/>
      <c r="FX605" s="1"/>
      <c r="FY605" s="1"/>
      <c r="FZ605" s="1"/>
      <c r="GA605" s="1"/>
      <c r="GB605" s="1"/>
      <c r="GC605" s="1"/>
      <c r="GD605" s="1"/>
      <c r="GE605" s="1"/>
      <c r="GF605" s="1"/>
      <c r="GG605" s="1"/>
    </row>
    <row r="606" spans="1:189" s="4" customFormat="1">
      <c r="A606" s="1"/>
      <c r="B606" s="1"/>
      <c r="C606" s="1"/>
      <c r="D606" s="1"/>
      <c r="E606" s="1"/>
      <c r="F606" s="1"/>
      <c r="G606" s="1"/>
      <c r="H606" s="1"/>
      <c r="I606" s="69"/>
      <c r="J606" s="69"/>
      <c r="K606" s="69"/>
      <c r="L606" s="69"/>
      <c r="M606" s="69"/>
      <c r="N606" s="69"/>
      <c r="O606" s="69"/>
      <c r="P606" s="69"/>
      <c r="R606" s="1"/>
      <c r="S606" s="1"/>
      <c r="T606" s="5"/>
      <c r="U606" s="5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  <c r="EE606" s="1"/>
      <c r="EF606" s="1"/>
      <c r="EG606" s="1"/>
      <c r="EH606" s="1"/>
      <c r="EI606" s="1"/>
      <c r="EJ606" s="1"/>
      <c r="EK606" s="1"/>
      <c r="EL606" s="1"/>
      <c r="EM606" s="1"/>
      <c r="EN606" s="1"/>
      <c r="EO606" s="1"/>
      <c r="EP606" s="1"/>
      <c r="EQ606" s="1"/>
      <c r="ER606" s="1"/>
      <c r="ES606" s="1"/>
      <c r="ET606" s="1"/>
      <c r="EU606" s="1"/>
      <c r="EV606" s="1"/>
      <c r="EW606" s="1"/>
      <c r="EX606" s="1"/>
      <c r="EY606" s="1"/>
      <c r="EZ606" s="1"/>
      <c r="FA606" s="1"/>
      <c r="FB606" s="1"/>
      <c r="FC606" s="1"/>
      <c r="FD606" s="1"/>
      <c r="FE606" s="1"/>
      <c r="FF606" s="1"/>
      <c r="FG606" s="1"/>
      <c r="FH606" s="1"/>
      <c r="FI606" s="1"/>
      <c r="FJ606" s="1"/>
      <c r="FK606" s="1"/>
      <c r="FL606" s="1"/>
      <c r="FM606" s="1"/>
      <c r="FN606" s="1"/>
      <c r="FO606" s="1"/>
      <c r="FP606" s="1"/>
      <c r="FQ606" s="1"/>
      <c r="FR606" s="1"/>
      <c r="FS606" s="1"/>
      <c r="FT606" s="1"/>
      <c r="FU606" s="1"/>
      <c r="FV606" s="1"/>
      <c r="FW606" s="1"/>
      <c r="FX606" s="1"/>
      <c r="FY606" s="1"/>
      <c r="FZ606" s="1"/>
      <c r="GA606" s="1"/>
      <c r="GB606" s="1"/>
      <c r="GC606" s="1"/>
      <c r="GD606" s="1"/>
      <c r="GE606" s="1"/>
      <c r="GF606" s="1"/>
      <c r="GG606" s="1"/>
    </row>
    <row r="607" spans="1:189" s="4" customFormat="1">
      <c r="A607" s="1"/>
      <c r="B607" s="1"/>
      <c r="C607" s="1"/>
      <c r="D607" s="1"/>
      <c r="E607" s="1"/>
      <c r="F607" s="1"/>
      <c r="G607" s="1"/>
      <c r="H607" s="1"/>
      <c r="I607" s="69"/>
      <c r="J607" s="69"/>
      <c r="K607" s="69"/>
      <c r="L607" s="69"/>
      <c r="M607" s="69"/>
      <c r="N607" s="69"/>
      <c r="O607" s="69"/>
      <c r="P607" s="69"/>
      <c r="R607" s="1"/>
      <c r="S607" s="1"/>
      <c r="T607" s="5"/>
      <c r="U607" s="5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  <c r="EA607" s="1"/>
      <c r="EB607" s="1"/>
      <c r="EC607" s="1"/>
      <c r="ED607" s="1"/>
      <c r="EE607" s="1"/>
      <c r="EF607" s="1"/>
      <c r="EG607" s="1"/>
      <c r="EH607" s="1"/>
      <c r="EI607" s="1"/>
      <c r="EJ607" s="1"/>
      <c r="EK607" s="1"/>
      <c r="EL607" s="1"/>
      <c r="EM607" s="1"/>
      <c r="EN607" s="1"/>
      <c r="EO607" s="1"/>
      <c r="EP607" s="1"/>
      <c r="EQ607" s="1"/>
      <c r="ER607" s="1"/>
      <c r="ES607" s="1"/>
      <c r="ET607" s="1"/>
      <c r="EU607" s="1"/>
      <c r="EV607" s="1"/>
      <c r="EW607" s="1"/>
      <c r="EX607" s="1"/>
      <c r="EY607" s="1"/>
      <c r="EZ607" s="1"/>
      <c r="FA607" s="1"/>
      <c r="FB607" s="1"/>
      <c r="FC607" s="1"/>
      <c r="FD607" s="1"/>
      <c r="FE607" s="1"/>
      <c r="FF607" s="1"/>
      <c r="FG607" s="1"/>
      <c r="FH607" s="1"/>
      <c r="FI607" s="1"/>
      <c r="FJ607" s="1"/>
      <c r="FK607" s="1"/>
      <c r="FL607" s="1"/>
      <c r="FM607" s="1"/>
      <c r="FN607" s="1"/>
      <c r="FO607" s="1"/>
      <c r="FP607" s="1"/>
      <c r="FQ607" s="1"/>
      <c r="FR607" s="1"/>
      <c r="FS607" s="1"/>
      <c r="FT607" s="1"/>
      <c r="FU607" s="1"/>
      <c r="FV607" s="1"/>
      <c r="FW607" s="1"/>
      <c r="FX607" s="1"/>
      <c r="FY607" s="1"/>
      <c r="FZ607" s="1"/>
      <c r="GA607" s="1"/>
      <c r="GB607" s="1"/>
      <c r="GC607" s="1"/>
      <c r="GD607" s="1"/>
      <c r="GE607" s="1"/>
      <c r="GF607" s="1"/>
      <c r="GG607" s="1"/>
    </row>
    <row r="608" spans="1:189" s="4" customFormat="1">
      <c r="A608" s="1"/>
      <c r="B608" s="1"/>
      <c r="C608" s="1"/>
      <c r="D608" s="1"/>
      <c r="E608" s="1"/>
      <c r="F608" s="1"/>
      <c r="G608" s="1"/>
      <c r="H608" s="1"/>
      <c r="I608" s="69"/>
      <c r="J608" s="69"/>
      <c r="K608" s="69"/>
      <c r="L608" s="69"/>
      <c r="M608" s="69"/>
      <c r="N608" s="69"/>
      <c r="O608" s="69"/>
      <c r="P608" s="69"/>
      <c r="R608" s="1"/>
      <c r="S608" s="1"/>
      <c r="T608" s="5"/>
      <c r="U608" s="5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  <c r="DV608" s="1"/>
      <c r="DW608" s="1"/>
      <c r="DX608" s="1"/>
      <c r="DY608" s="1"/>
      <c r="DZ608" s="1"/>
      <c r="EA608" s="1"/>
      <c r="EB608" s="1"/>
      <c r="EC608" s="1"/>
      <c r="ED608" s="1"/>
      <c r="EE608" s="1"/>
      <c r="EF608" s="1"/>
      <c r="EG608" s="1"/>
      <c r="EH608" s="1"/>
      <c r="EI608" s="1"/>
      <c r="EJ608" s="1"/>
      <c r="EK608" s="1"/>
      <c r="EL608" s="1"/>
      <c r="EM608" s="1"/>
      <c r="EN608" s="1"/>
      <c r="EO608" s="1"/>
      <c r="EP608" s="1"/>
      <c r="EQ608" s="1"/>
      <c r="ER608" s="1"/>
      <c r="ES608" s="1"/>
      <c r="ET608" s="1"/>
      <c r="EU608" s="1"/>
      <c r="EV608" s="1"/>
      <c r="EW608" s="1"/>
      <c r="EX608" s="1"/>
      <c r="EY608" s="1"/>
      <c r="EZ608" s="1"/>
      <c r="FA608" s="1"/>
      <c r="FB608" s="1"/>
      <c r="FC608" s="1"/>
      <c r="FD608" s="1"/>
      <c r="FE608" s="1"/>
      <c r="FF608" s="1"/>
      <c r="FG608" s="1"/>
      <c r="FH608" s="1"/>
      <c r="FI608" s="1"/>
      <c r="FJ608" s="1"/>
      <c r="FK608" s="1"/>
      <c r="FL608" s="1"/>
      <c r="FM608" s="1"/>
      <c r="FN608" s="1"/>
      <c r="FO608" s="1"/>
      <c r="FP608" s="1"/>
      <c r="FQ608" s="1"/>
      <c r="FR608" s="1"/>
      <c r="FS608" s="1"/>
      <c r="FT608" s="1"/>
      <c r="FU608" s="1"/>
      <c r="FV608" s="1"/>
      <c r="FW608" s="1"/>
      <c r="FX608" s="1"/>
      <c r="FY608" s="1"/>
      <c r="FZ608" s="1"/>
      <c r="GA608" s="1"/>
      <c r="GB608" s="1"/>
      <c r="GC608" s="1"/>
      <c r="GD608" s="1"/>
      <c r="GE608" s="1"/>
      <c r="GF608" s="1"/>
      <c r="GG608" s="1"/>
    </row>
    <row r="609" spans="1:189" s="4" customFormat="1">
      <c r="A609" s="1"/>
      <c r="B609" s="1"/>
      <c r="C609" s="1"/>
      <c r="D609" s="1"/>
      <c r="E609" s="1"/>
      <c r="F609" s="1"/>
      <c r="G609" s="1"/>
      <c r="H609" s="1"/>
      <c r="I609" s="69"/>
      <c r="J609" s="69"/>
      <c r="K609" s="69"/>
      <c r="L609" s="69"/>
      <c r="M609" s="69"/>
      <c r="N609" s="69"/>
      <c r="O609" s="69"/>
      <c r="P609" s="69"/>
      <c r="R609" s="1"/>
      <c r="S609" s="1"/>
      <c r="T609" s="5"/>
      <c r="U609" s="5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  <c r="EA609" s="1"/>
      <c r="EB609" s="1"/>
      <c r="EC609" s="1"/>
      <c r="ED609" s="1"/>
      <c r="EE609" s="1"/>
      <c r="EF609" s="1"/>
      <c r="EG609" s="1"/>
      <c r="EH609" s="1"/>
      <c r="EI609" s="1"/>
      <c r="EJ609" s="1"/>
      <c r="EK609" s="1"/>
      <c r="EL609" s="1"/>
      <c r="EM609" s="1"/>
      <c r="EN609" s="1"/>
      <c r="EO609" s="1"/>
      <c r="EP609" s="1"/>
      <c r="EQ609" s="1"/>
      <c r="ER609" s="1"/>
      <c r="ES609" s="1"/>
      <c r="ET609" s="1"/>
      <c r="EU609" s="1"/>
      <c r="EV609" s="1"/>
      <c r="EW609" s="1"/>
      <c r="EX609" s="1"/>
      <c r="EY609" s="1"/>
      <c r="EZ609" s="1"/>
      <c r="FA609" s="1"/>
      <c r="FB609" s="1"/>
      <c r="FC609" s="1"/>
      <c r="FD609" s="1"/>
      <c r="FE609" s="1"/>
      <c r="FF609" s="1"/>
      <c r="FG609" s="1"/>
      <c r="FH609" s="1"/>
      <c r="FI609" s="1"/>
      <c r="FJ609" s="1"/>
      <c r="FK609" s="1"/>
      <c r="FL609" s="1"/>
      <c r="FM609" s="1"/>
      <c r="FN609" s="1"/>
      <c r="FO609" s="1"/>
      <c r="FP609" s="1"/>
      <c r="FQ609" s="1"/>
      <c r="FR609" s="1"/>
      <c r="FS609" s="1"/>
      <c r="FT609" s="1"/>
      <c r="FU609" s="1"/>
      <c r="FV609" s="1"/>
      <c r="FW609" s="1"/>
      <c r="FX609" s="1"/>
      <c r="FY609" s="1"/>
      <c r="FZ609" s="1"/>
      <c r="GA609" s="1"/>
      <c r="GB609" s="1"/>
      <c r="GC609" s="1"/>
      <c r="GD609" s="1"/>
      <c r="GE609" s="1"/>
      <c r="GF609" s="1"/>
      <c r="GG609" s="1"/>
    </row>
    <row r="610" spans="1:189" s="4" customFormat="1">
      <c r="A610" s="1"/>
      <c r="B610" s="1"/>
      <c r="C610" s="1"/>
      <c r="D610" s="1"/>
      <c r="E610" s="1"/>
      <c r="F610" s="1"/>
      <c r="G610" s="1"/>
      <c r="H610" s="1"/>
      <c r="I610" s="69"/>
      <c r="J610" s="69"/>
      <c r="K610" s="69"/>
      <c r="L610" s="69"/>
      <c r="M610" s="69"/>
      <c r="N610" s="69"/>
      <c r="O610" s="69"/>
      <c r="P610" s="69"/>
      <c r="R610" s="1"/>
      <c r="S610" s="1"/>
      <c r="T610" s="5"/>
      <c r="U610" s="5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  <c r="EA610" s="1"/>
      <c r="EB610" s="1"/>
      <c r="EC610" s="1"/>
      <c r="ED610" s="1"/>
      <c r="EE610" s="1"/>
      <c r="EF610" s="1"/>
      <c r="EG610" s="1"/>
      <c r="EH610" s="1"/>
      <c r="EI610" s="1"/>
      <c r="EJ610" s="1"/>
      <c r="EK610" s="1"/>
      <c r="EL610" s="1"/>
      <c r="EM610" s="1"/>
      <c r="EN610" s="1"/>
      <c r="EO610" s="1"/>
      <c r="EP610" s="1"/>
      <c r="EQ610" s="1"/>
      <c r="ER610" s="1"/>
      <c r="ES610" s="1"/>
      <c r="ET610" s="1"/>
      <c r="EU610" s="1"/>
      <c r="EV610" s="1"/>
      <c r="EW610" s="1"/>
      <c r="EX610" s="1"/>
      <c r="EY610" s="1"/>
      <c r="EZ610" s="1"/>
      <c r="FA610" s="1"/>
      <c r="FB610" s="1"/>
      <c r="FC610" s="1"/>
      <c r="FD610" s="1"/>
      <c r="FE610" s="1"/>
      <c r="FF610" s="1"/>
      <c r="FG610" s="1"/>
      <c r="FH610" s="1"/>
      <c r="FI610" s="1"/>
      <c r="FJ610" s="1"/>
      <c r="FK610" s="1"/>
      <c r="FL610" s="1"/>
      <c r="FM610" s="1"/>
      <c r="FN610" s="1"/>
      <c r="FO610" s="1"/>
      <c r="FP610" s="1"/>
      <c r="FQ610" s="1"/>
      <c r="FR610" s="1"/>
      <c r="FS610" s="1"/>
      <c r="FT610" s="1"/>
      <c r="FU610" s="1"/>
      <c r="FV610" s="1"/>
      <c r="FW610" s="1"/>
      <c r="FX610" s="1"/>
      <c r="FY610" s="1"/>
      <c r="FZ610" s="1"/>
      <c r="GA610" s="1"/>
      <c r="GB610" s="1"/>
      <c r="GC610" s="1"/>
      <c r="GD610" s="1"/>
      <c r="GE610" s="1"/>
      <c r="GF610" s="1"/>
      <c r="GG610" s="1"/>
    </row>
    <row r="611" spans="1:189" s="4" customFormat="1">
      <c r="A611" s="1"/>
      <c r="B611" s="1"/>
      <c r="C611" s="1"/>
      <c r="D611" s="1"/>
      <c r="E611" s="1"/>
      <c r="F611" s="1"/>
      <c r="G611" s="1"/>
      <c r="H611" s="1"/>
      <c r="I611" s="69"/>
      <c r="J611" s="69"/>
      <c r="K611" s="69"/>
      <c r="L611" s="69"/>
      <c r="M611" s="69"/>
      <c r="N611" s="69"/>
      <c r="O611" s="69"/>
      <c r="P611" s="69"/>
      <c r="R611" s="1"/>
      <c r="S611" s="1"/>
      <c r="T611" s="5"/>
      <c r="U611" s="5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  <c r="EA611" s="1"/>
      <c r="EB611" s="1"/>
      <c r="EC611" s="1"/>
      <c r="ED611" s="1"/>
      <c r="EE611" s="1"/>
      <c r="EF611" s="1"/>
      <c r="EG611" s="1"/>
      <c r="EH611" s="1"/>
      <c r="EI611" s="1"/>
      <c r="EJ611" s="1"/>
      <c r="EK611" s="1"/>
      <c r="EL611" s="1"/>
      <c r="EM611" s="1"/>
      <c r="EN611" s="1"/>
      <c r="EO611" s="1"/>
      <c r="EP611" s="1"/>
      <c r="EQ611" s="1"/>
      <c r="ER611" s="1"/>
      <c r="ES611" s="1"/>
      <c r="ET611" s="1"/>
      <c r="EU611" s="1"/>
      <c r="EV611" s="1"/>
      <c r="EW611" s="1"/>
      <c r="EX611" s="1"/>
      <c r="EY611" s="1"/>
      <c r="EZ611" s="1"/>
      <c r="FA611" s="1"/>
      <c r="FB611" s="1"/>
      <c r="FC611" s="1"/>
      <c r="FD611" s="1"/>
      <c r="FE611" s="1"/>
      <c r="FF611" s="1"/>
      <c r="FG611" s="1"/>
      <c r="FH611" s="1"/>
      <c r="FI611" s="1"/>
      <c r="FJ611" s="1"/>
      <c r="FK611" s="1"/>
      <c r="FL611" s="1"/>
      <c r="FM611" s="1"/>
      <c r="FN611" s="1"/>
      <c r="FO611" s="1"/>
      <c r="FP611" s="1"/>
      <c r="FQ611" s="1"/>
      <c r="FR611" s="1"/>
      <c r="FS611" s="1"/>
      <c r="FT611" s="1"/>
      <c r="FU611" s="1"/>
      <c r="FV611" s="1"/>
      <c r="FW611" s="1"/>
      <c r="FX611" s="1"/>
      <c r="FY611" s="1"/>
      <c r="FZ611" s="1"/>
      <c r="GA611" s="1"/>
      <c r="GB611" s="1"/>
      <c r="GC611" s="1"/>
      <c r="GD611" s="1"/>
      <c r="GE611" s="1"/>
      <c r="GF611" s="1"/>
      <c r="GG611" s="1"/>
    </row>
    <row r="612" spans="1:189" s="4" customFormat="1">
      <c r="A612" s="1"/>
      <c r="B612" s="1"/>
      <c r="C612" s="1"/>
      <c r="D612" s="1"/>
      <c r="E612" s="1"/>
      <c r="F612" s="1"/>
      <c r="G612" s="1"/>
      <c r="H612" s="1"/>
      <c r="I612" s="69"/>
      <c r="J612" s="69"/>
      <c r="K612" s="69"/>
      <c r="L612" s="69"/>
      <c r="M612" s="69"/>
      <c r="N612" s="69"/>
      <c r="O612" s="69"/>
      <c r="P612" s="69"/>
      <c r="R612" s="1"/>
      <c r="S612" s="1"/>
      <c r="T612" s="5"/>
      <c r="U612" s="5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  <c r="EA612" s="1"/>
      <c r="EB612" s="1"/>
      <c r="EC612" s="1"/>
      <c r="ED612" s="1"/>
      <c r="EE612" s="1"/>
      <c r="EF612" s="1"/>
      <c r="EG612" s="1"/>
      <c r="EH612" s="1"/>
      <c r="EI612" s="1"/>
      <c r="EJ612" s="1"/>
      <c r="EK612" s="1"/>
      <c r="EL612" s="1"/>
      <c r="EM612" s="1"/>
      <c r="EN612" s="1"/>
      <c r="EO612" s="1"/>
      <c r="EP612" s="1"/>
      <c r="EQ612" s="1"/>
      <c r="ER612" s="1"/>
      <c r="ES612" s="1"/>
      <c r="ET612" s="1"/>
      <c r="EU612" s="1"/>
      <c r="EV612" s="1"/>
      <c r="EW612" s="1"/>
      <c r="EX612" s="1"/>
      <c r="EY612" s="1"/>
      <c r="EZ612" s="1"/>
      <c r="FA612" s="1"/>
      <c r="FB612" s="1"/>
      <c r="FC612" s="1"/>
      <c r="FD612" s="1"/>
      <c r="FE612" s="1"/>
      <c r="FF612" s="1"/>
      <c r="FG612" s="1"/>
      <c r="FH612" s="1"/>
      <c r="FI612" s="1"/>
      <c r="FJ612" s="1"/>
      <c r="FK612" s="1"/>
      <c r="FL612" s="1"/>
      <c r="FM612" s="1"/>
      <c r="FN612" s="1"/>
      <c r="FO612" s="1"/>
      <c r="FP612" s="1"/>
      <c r="FQ612" s="1"/>
      <c r="FR612" s="1"/>
      <c r="FS612" s="1"/>
      <c r="FT612" s="1"/>
      <c r="FU612" s="1"/>
      <c r="FV612" s="1"/>
      <c r="FW612" s="1"/>
      <c r="FX612" s="1"/>
      <c r="FY612" s="1"/>
      <c r="FZ612" s="1"/>
      <c r="GA612" s="1"/>
      <c r="GB612" s="1"/>
      <c r="GC612" s="1"/>
      <c r="GD612" s="1"/>
      <c r="GE612" s="1"/>
      <c r="GF612" s="1"/>
      <c r="GG612" s="1"/>
    </row>
    <row r="613" spans="1:189" s="4" customFormat="1">
      <c r="A613" s="1"/>
      <c r="B613" s="1"/>
      <c r="C613" s="1"/>
      <c r="D613" s="1"/>
      <c r="E613" s="1"/>
      <c r="F613" s="1"/>
      <c r="G613" s="1"/>
      <c r="H613" s="1"/>
      <c r="I613" s="69"/>
      <c r="J613" s="69"/>
      <c r="K613" s="69"/>
      <c r="L613" s="69"/>
      <c r="M613" s="69"/>
      <c r="N613" s="69"/>
      <c r="O613" s="69"/>
      <c r="P613" s="69"/>
      <c r="R613" s="1"/>
      <c r="S613" s="1"/>
      <c r="T613" s="5"/>
      <c r="U613" s="5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  <c r="DV613" s="1"/>
      <c r="DW613" s="1"/>
      <c r="DX613" s="1"/>
      <c r="DY613" s="1"/>
      <c r="DZ613" s="1"/>
      <c r="EA613" s="1"/>
      <c r="EB613" s="1"/>
      <c r="EC613" s="1"/>
      <c r="ED613" s="1"/>
      <c r="EE613" s="1"/>
      <c r="EF613" s="1"/>
      <c r="EG613" s="1"/>
      <c r="EH613" s="1"/>
      <c r="EI613" s="1"/>
      <c r="EJ613" s="1"/>
      <c r="EK613" s="1"/>
      <c r="EL613" s="1"/>
      <c r="EM613" s="1"/>
      <c r="EN613" s="1"/>
      <c r="EO613" s="1"/>
      <c r="EP613" s="1"/>
      <c r="EQ613" s="1"/>
      <c r="ER613" s="1"/>
      <c r="ES613" s="1"/>
      <c r="ET613" s="1"/>
      <c r="EU613" s="1"/>
      <c r="EV613" s="1"/>
      <c r="EW613" s="1"/>
      <c r="EX613" s="1"/>
      <c r="EY613" s="1"/>
      <c r="EZ613" s="1"/>
      <c r="FA613" s="1"/>
      <c r="FB613" s="1"/>
      <c r="FC613" s="1"/>
      <c r="FD613" s="1"/>
      <c r="FE613" s="1"/>
      <c r="FF613" s="1"/>
      <c r="FG613" s="1"/>
      <c r="FH613" s="1"/>
      <c r="FI613" s="1"/>
      <c r="FJ613" s="1"/>
      <c r="FK613" s="1"/>
      <c r="FL613" s="1"/>
      <c r="FM613" s="1"/>
      <c r="FN613" s="1"/>
      <c r="FO613" s="1"/>
      <c r="FP613" s="1"/>
      <c r="FQ613" s="1"/>
      <c r="FR613" s="1"/>
      <c r="FS613" s="1"/>
      <c r="FT613" s="1"/>
      <c r="FU613" s="1"/>
      <c r="FV613" s="1"/>
      <c r="FW613" s="1"/>
      <c r="FX613" s="1"/>
      <c r="FY613" s="1"/>
      <c r="FZ613" s="1"/>
      <c r="GA613" s="1"/>
      <c r="GB613" s="1"/>
      <c r="GC613" s="1"/>
      <c r="GD613" s="1"/>
      <c r="GE613" s="1"/>
      <c r="GF613" s="1"/>
      <c r="GG613" s="1"/>
    </row>
    <row r="614" spans="1:189" s="4" customFormat="1">
      <c r="A614" s="1"/>
      <c r="B614" s="1"/>
      <c r="C614" s="1"/>
      <c r="D614" s="1"/>
      <c r="E614" s="1"/>
      <c r="F614" s="1"/>
      <c r="G614" s="1"/>
      <c r="H614" s="1"/>
      <c r="I614" s="69"/>
      <c r="J614" s="69"/>
      <c r="K614" s="69"/>
      <c r="L614" s="69"/>
      <c r="M614" s="69"/>
      <c r="N614" s="69"/>
      <c r="O614" s="69"/>
      <c r="P614" s="69"/>
      <c r="R614" s="1"/>
      <c r="S614" s="1"/>
      <c r="T614" s="5"/>
      <c r="U614" s="5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  <c r="DV614" s="1"/>
      <c r="DW614" s="1"/>
      <c r="DX614" s="1"/>
      <c r="DY614" s="1"/>
      <c r="DZ614" s="1"/>
      <c r="EA614" s="1"/>
      <c r="EB614" s="1"/>
      <c r="EC614" s="1"/>
      <c r="ED614" s="1"/>
      <c r="EE614" s="1"/>
      <c r="EF614" s="1"/>
      <c r="EG614" s="1"/>
      <c r="EH614" s="1"/>
      <c r="EI614" s="1"/>
      <c r="EJ614" s="1"/>
      <c r="EK614" s="1"/>
      <c r="EL614" s="1"/>
      <c r="EM614" s="1"/>
      <c r="EN614" s="1"/>
      <c r="EO614" s="1"/>
      <c r="EP614" s="1"/>
      <c r="EQ614" s="1"/>
      <c r="ER614" s="1"/>
      <c r="ES614" s="1"/>
      <c r="ET614" s="1"/>
      <c r="EU614" s="1"/>
      <c r="EV614" s="1"/>
      <c r="EW614" s="1"/>
      <c r="EX614" s="1"/>
      <c r="EY614" s="1"/>
      <c r="EZ614" s="1"/>
      <c r="FA614" s="1"/>
      <c r="FB614" s="1"/>
      <c r="FC614" s="1"/>
      <c r="FD614" s="1"/>
      <c r="FE614" s="1"/>
      <c r="FF614" s="1"/>
      <c r="FG614" s="1"/>
      <c r="FH614" s="1"/>
      <c r="FI614" s="1"/>
      <c r="FJ614" s="1"/>
      <c r="FK614" s="1"/>
      <c r="FL614" s="1"/>
      <c r="FM614" s="1"/>
      <c r="FN614" s="1"/>
      <c r="FO614" s="1"/>
      <c r="FP614" s="1"/>
      <c r="FQ614" s="1"/>
      <c r="FR614" s="1"/>
      <c r="FS614" s="1"/>
      <c r="FT614" s="1"/>
      <c r="FU614" s="1"/>
      <c r="FV614" s="1"/>
      <c r="FW614" s="1"/>
      <c r="FX614" s="1"/>
      <c r="FY614" s="1"/>
      <c r="FZ614" s="1"/>
      <c r="GA614" s="1"/>
      <c r="GB614" s="1"/>
      <c r="GC614" s="1"/>
      <c r="GD614" s="1"/>
      <c r="GE614" s="1"/>
      <c r="GF614" s="1"/>
      <c r="GG614" s="1"/>
    </row>
    <row r="615" spans="1:189" s="4" customFormat="1">
      <c r="A615" s="1"/>
      <c r="B615" s="1"/>
      <c r="C615" s="1"/>
      <c r="D615" s="1"/>
      <c r="E615" s="1"/>
      <c r="F615" s="1"/>
      <c r="G615" s="1"/>
      <c r="H615" s="1"/>
      <c r="I615" s="69"/>
      <c r="J615" s="69"/>
      <c r="K615" s="69"/>
      <c r="L615" s="69"/>
      <c r="M615" s="69"/>
      <c r="N615" s="69"/>
      <c r="O615" s="69"/>
      <c r="P615" s="69"/>
      <c r="R615" s="1"/>
      <c r="S615" s="1"/>
      <c r="T615" s="5"/>
      <c r="U615" s="5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  <c r="EA615" s="1"/>
      <c r="EB615" s="1"/>
      <c r="EC615" s="1"/>
      <c r="ED615" s="1"/>
      <c r="EE615" s="1"/>
      <c r="EF615" s="1"/>
      <c r="EG615" s="1"/>
      <c r="EH615" s="1"/>
      <c r="EI615" s="1"/>
      <c r="EJ615" s="1"/>
      <c r="EK615" s="1"/>
      <c r="EL615" s="1"/>
      <c r="EM615" s="1"/>
      <c r="EN615" s="1"/>
      <c r="EO615" s="1"/>
      <c r="EP615" s="1"/>
      <c r="EQ615" s="1"/>
      <c r="ER615" s="1"/>
      <c r="ES615" s="1"/>
      <c r="ET615" s="1"/>
      <c r="EU615" s="1"/>
      <c r="EV615" s="1"/>
      <c r="EW615" s="1"/>
      <c r="EX615" s="1"/>
      <c r="EY615" s="1"/>
      <c r="EZ615" s="1"/>
      <c r="FA615" s="1"/>
      <c r="FB615" s="1"/>
      <c r="FC615" s="1"/>
      <c r="FD615" s="1"/>
      <c r="FE615" s="1"/>
      <c r="FF615" s="1"/>
      <c r="FG615" s="1"/>
      <c r="FH615" s="1"/>
      <c r="FI615" s="1"/>
      <c r="FJ615" s="1"/>
      <c r="FK615" s="1"/>
      <c r="FL615" s="1"/>
      <c r="FM615" s="1"/>
      <c r="FN615" s="1"/>
      <c r="FO615" s="1"/>
      <c r="FP615" s="1"/>
      <c r="FQ615" s="1"/>
      <c r="FR615" s="1"/>
      <c r="FS615" s="1"/>
      <c r="FT615" s="1"/>
      <c r="FU615" s="1"/>
      <c r="FV615" s="1"/>
      <c r="FW615" s="1"/>
      <c r="FX615" s="1"/>
      <c r="FY615" s="1"/>
      <c r="FZ615" s="1"/>
      <c r="GA615" s="1"/>
      <c r="GB615" s="1"/>
      <c r="GC615" s="1"/>
      <c r="GD615" s="1"/>
      <c r="GE615" s="1"/>
      <c r="GF615" s="1"/>
      <c r="GG615" s="1"/>
    </row>
    <row r="616" spans="1:189" s="4" customFormat="1">
      <c r="A616" s="1"/>
      <c r="B616" s="1"/>
      <c r="C616" s="1"/>
      <c r="D616" s="1"/>
      <c r="E616" s="1"/>
      <c r="F616" s="1"/>
      <c r="G616" s="1"/>
      <c r="H616" s="1"/>
      <c r="I616" s="69"/>
      <c r="J616" s="69"/>
      <c r="K616" s="69"/>
      <c r="L616" s="69"/>
      <c r="M616" s="69"/>
      <c r="N616" s="69"/>
      <c r="O616" s="69"/>
      <c r="P616" s="69"/>
      <c r="R616" s="1"/>
      <c r="S616" s="1"/>
      <c r="T616" s="5"/>
      <c r="U616" s="5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  <c r="DV616" s="1"/>
      <c r="DW616" s="1"/>
      <c r="DX616" s="1"/>
      <c r="DY616" s="1"/>
      <c r="DZ616" s="1"/>
      <c r="EA616" s="1"/>
      <c r="EB616" s="1"/>
      <c r="EC616" s="1"/>
      <c r="ED616" s="1"/>
      <c r="EE616" s="1"/>
      <c r="EF616" s="1"/>
      <c r="EG616" s="1"/>
      <c r="EH616" s="1"/>
      <c r="EI616" s="1"/>
      <c r="EJ616" s="1"/>
      <c r="EK616" s="1"/>
      <c r="EL616" s="1"/>
      <c r="EM616" s="1"/>
      <c r="EN616" s="1"/>
      <c r="EO616" s="1"/>
      <c r="EP616" s="1"/>
      <c r="EQ616" s="1"/>
      <c r="ER616" s="1"/>
      <c r="ES616" s="1"/>
      <c r="ET616" s="1"/>
      <c r="EU616" s="1"/>
      <c r="EV616" s="1"/>
      <c r="EW616" s="1"/>
      <c r="EX616" s="1"/>
      <c r="EY616" s="1"/>
      <c r="EZ616" s="1"/>
      <c r="FA616" s="1"/>
      <c r="FB616" s="1"/>
      <c r="FC616" s="1"/>
      <c r="FD616" s="1"/>
      <c r="FE616" s="1"/>
      <c r="FF616" s="1"/>
      <c r="FG616" s="1"/>
      <c r="FH616" s="1"/>
      <c r="FI616" s="1"/>
      <c r="FJ616" s="1"/>
      <c r="FK616" s="1"/>
      <c r="FL616" s="1"/>
      <c r="FM616" s="1"/>
      <c r="FN616" s="1"/>
      <c r="FO616" s="1"/>
      <c r="FP616" s="1"/>
      <c r="FQ616" s="1"/>
      <c r="FR616" s="1"/>
      <c r="FS616" s="1"/>
      <c r="FT616" s="1"/>
      <c r="FU616" s="1"/>
      <c r="FV616" s="1"/>
      <c r="FW616" s="1"/>
      <c r="FX616" s="1"/>
      <c r="FY616" s="1"/>
      <c r="FZ616" s="1"/>
      <c r="GA616" s="1"/>
      <c r="GB616" s="1"/>
      <c r="GC616" s="1"/>
      <c r="GD616" s="1"/>
      <c r="GE616" s="1"/>
      <c r="GF616" s="1"/>
      <c r="GG616" s="1"/>
    </row>
    <row r="617" spans="1:189" s="4" customFormat="1">
      <c r="A617" s="1"/>
      <c r="B617" s="1"/>
      <c r="C617" s="1"/>
      <c r="D617" s="1"/>
      <c r="E617" s="1"/>
      <c r="F617" s="1"/>
      <c r="G617" s="1"/>
      <c r="H617" s="1"/>
      <c r="I617" s="69"/>
      <c r="J617" s="69"/>
      <c r="K617" s="69"/>
      <c r="L617" s="69"/>
      <c r="M617" s="69"/>
      <c r="N617" s="69"/>
      <c r="O617" s="69"/>
      <c r="P617" s="69"/>
      <c r="R617" s="1"/>
      <c r="S617" s="1"/>
      <c r="T617" s="5"/>
      <c r="U617" s="5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  <c r="DV617" s="1"/>
      <c r="DW617" s="1"/>
      <c r="DX617" s="1"/>
      <c r="DY617" s="1"/>
      <c r="DZ617" s="1"/>
      <c r="EA617" s="1"/>
      <c r="EB617" s="1"/>
      <c r="EC617" s="1"/>
      <c r="ED617" s="1"/>
      <c r="EE617" s="1"/>
      <c r="EF617" s="1"/>
      <c r="EG617" s="1"/>
      <c r="EH617" s="1"/>
      <c r="EI617" s="1"/>
      <c r="EJ617" s="1"/>
      <c r="EK617" s="1"/>
      <c r="EL617" s="1"/>
      <c r="EM617" s="1"/>
      <c r="EN617" s="1"/>
      <c r="EO617" s="1"/>
      <c r="EP617" s="1"/>
      <c r="EQ617" s="1"/>
      <c r="ER617" s="1"/>
      <c r="ES617" s="1"/>
      <c r="ET617" s="1"/>
      <c r="EU617" s="1"/>
      <c r="EV617" s="1"/>
      <c r="EW617" s="1"/>
      <c r="EX617" s="1"/>
      <c r="EY617" s="1"/>
      <c r="EZ617" s="1"/>
      <c r="FA617" s="1"/>
      <c r="FB617" s="1"/>
      <c r="FC617" s="1"/>
      <c r="FD617" s="1"/>
      <c r="FE617" s="1"/>
      <c r="FF617" s="1"/>
      <c r="FG617" s="1"/>
      <c r="FH617" s="1"/>
      <c r="FI617" s="1"/>
      <c r="FJ617" s="1"/>
      <c r="FK617" s="1"/>
      <c r="FL617" s="1"/>
      <c r="FM617" s="1"/>
      <c r="FN617" s="1"/>
      <c r="FO617" s="1"/>
      <c r="FP617" s="1"/>
      <c r="FQ617" s="1"/>
      <c r="FR617" s="1"/>
      <c r="FS617" s="1"/>
      <c r="FT617" s="1"/>
      <c r="FU617" s="1"/>
      <c r="FV617" s="1"/>
      <c r="FW617" s="1"/>
      <c r="FX617" s="1"/>
      <c r="FY617" s="1"/>
      <c r="FZ617" s="1"/>
      <c r="GA617" s="1"/>
      <c r="GB617" s="1"/>
      <c r="GC617" s="1"/>
      <c r="GD617" s="1"/>
      <c r="GE617" s="1"/>
      <c r="GF617" s="1"/>
      <c r="GG617" s="1"/>
    </row>
    <row r="618" spans="1:189" s="4" customFormat="1">
      <c r="A618" s="1"/>
      <c r="B618" s="1"/>
      <c r="C618" s="1"/>
      <c r="D618" s="1"/>
      <c r="E618" s="1"/>
      <c r="F618" s="1"/>
      <c r="G618" s="1"/>
      <c r="H618" s="1"/>
      <c r="I618" s="69"/>
      <c r="J618" s="69"/>
      <c r="K618" s="69"/>
      <c r="L618" s="69"/>
      <c r="M618" s="69"/>
      <c r="N618" s="69"/>
      <c r="O618" s="69"/>
      <c r="P618" s="69"/>
      <c r="R618" s="1"/>
      <c r="S618" s="1"/>
      <c r="T618" s="5"/>
      <c r="U618" s="5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  <c r="EA618" s="1"/>
      <c r="EB618" s="1"/>
      <c r="EC618" s="1"/>
      <c r="ED618" s="1"/>
      <c r="EE618" s="1"/>
      <c r="EF618" s="1"/>
      <c r="EG618" s="1"/>
      <c r="EH618" s="1"/>
      <c r="EI618" s="1"/>
      <c r="EJ618" s="1"/>
      <c r="EK618" s="1"/>
      <c r="EL618" s="1"/>
      <c r="EM618" s="1"/>
      <c r="EN618" s="1"/>
      <c r="EO618" s="1"/>
      <c r="EP618" s="1"/>
      <c r="EQ618" s="1"/>
      <c r="ER618" s="1"/>
      <c r="ES618" s="1"/>
      <c r="ET618" s="1"/>
      <c r="EU618" s="1"/>
      <c r="EV618" s="1"/>
      <c r="EW618" s="1"/>
      <c r="EX618" s="1"/>
      <c r="EY618" s="1"/>
      <c r="EZ618" s="1"/>
      <c r="FA618" s="1"/>
      <c r="FB618" s="1"/>
      <c r="FC618" s="1"/>
      <c r="FD618" s="1"/>
      <c r="FE618" s="1"/>
      <c r="FF618" s="1"/>
      <c r="FG618" s="1"/>
      <c r="FH618" s="1"/>
      <c r="FI618" s="1"/>
      <c r="FJ618" s="1"/>
      <c r="FK618" s="1"/>
      <c r="FL618" s="1"/>
      <c r="FM618" s="1"/>
      <c r="FN618" s="1"/>
      <c r="FO618" s="1"/>
      <c r="FP618" s="1"/>
      <c r="FQ618" s="1"/>
      <c r="FR618" s="1"/>
      <c r="FS618" s="1"/>
      <c r="FT618" s="1"/>
      <c r="FU618" s="1"/>
      <c r="FV618" s="1"/>
      <c r="FW618" s="1"/>
      <c r="FX618" s="1"/>
      <c r="FY618" s="1"/>
      <c r="FZ618" s="1"/>
      <c r="GA618" s="1"/>
      <c r="GB618" s="1"/>
      <c r="GC618" s="1"/>
      <c r="GD618" s="1"/>
      <c r="GE618" s="1"/>
      <c r="GF618" s="1"/>
      <c r="GG618" s="1"/>
    </row>
    <row r="619" spans="1:189" s="4" customFormat="1">
      <c r="A619" s="1"/>
      <c r="B619" s="1"/>
      <c r="C619" s="1"/>
      <c r="D619" s="1"/>
      <c r="E619" s="1"/>
      <c r="F619" s="1"/>
      <c r="G619" s="1"/>
      <c r="H619" s="1"/>
      <c r="I619" s="69"/>
      <c r="J619" s="69"/>
      <c r="K619" s="69"/>
      <c r="L619" s="69"/>
      <c r="M619" s="69"/>
      <c r="N619" s="69"/>
      <c r="O619" s="69"/>
      <c r="P619" s="69"/>
      <c r="R619" s="1"/>
      <c r="S619" s="1"/>
      <c r="T619" s="5"/>
      <c r="U619" s="5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  <c r="DV619" s="1"/>
      <c r="DW619" s="1"/>
      <c r="DX619" s="1"/>
      <c r="DY619" s="1"/>
      <c r="DZ619" s="1"/>
      <c r="EA619" s="1"/>
      <c r="EB619" s="1"/>
      <c r="EC619" s="1"/>
      <c r="ED619" s="1"/>
      <c r="EE619" s="1"/>
      <c r="EF619" s="1"/>
      <c r="EG619" s="1"/>
      <c r="EH619" s="1"/>
      <c r="EI619" s="1"/>
      <c r="EJ619" s="1"/>
      <c r="EK619" s="1"/>
      <c r="EL619" s="1"/>
      <c r="EM619" s="1"/>
      <c r="EN619" s="1"/>
      <c r="EO619" s="1"/>
      <c r="EP619" s="1"/>
      <c r="EQ619" s="1"/>
      <c r="ER619" s="1"/>
      <c r="ES619" s="1"/>
      <c r="ET619" s="1"/>
      <c r="EU619" s="1"/>
      <c r="EV619" s="1"/>
      <c r="EW619" s="1"/>
      <c r="EX619" s="1"/>
      <c r="EY619" s="1"/>
      <c r="EZ619" s="1"/>
      <c r="FA619" s="1"/>
      <c r="FB619" s="1"/>
      <c r="FC619" s="1"/>
      <c r="FD619" s="1"/>
      <c r="FE619" s="1"/>
      <c r="FF619" s="1"/>
      <c r="FG619" s="1"/>
      <c r="FH619" s="1"/>
      <c r="FI619" s="1"/>
      <c r="FJ619" s="1"/>
      <c r="FK619" s="1"/>
      <c r="FL619" s="1"/>
      <c r="FM619" s="1"/>
      <c r="FN619" s="1"/>
      <c r="FO619" s="1"/>
      <c r="FP619" s="1"/>
      <c r="FQ619" s="1"/>
      <c r="FR619" s="1"/>
      <c r="FS619" s="1"/>
      <c r="FT619" s="1"/>
      <c r="FU619" s="1"/>
      <c r="FV619" s="1"/>
      <c r="FW619" s="1"/>
      <c r="FX619" s="1"/>
      <c r="FY619" s="1"/>
      <c r="FZ619" s="1"/>
      <c r="GA619" s="1"/>
      <c r="GB619" s="1"/>
      <c r="GC619" s="1"/>
      <c r="GD619" s="1"/>
      <c r="GE619" s="1"/>
      <c r="GF619" s="1"/>
      <c r="GG619" s="1"/>
    </row>
    <row r="620" spans="1:189" s="4" customFormat="1">
      <c r="A620" s="1"/>
      <c r="B620" s="1"/>
      <c r="C620" s="1"/>
      <c r="D620" s="1"/>
      <c r="E620" s="1"/>
      <c r="F620" s="1"/>
      <c r="G620" s="1"/>
      <c r="H620" s="1"/>
      <c r="I620" s="69"/>
      <c r="J620" s="69"/>
      <c r="K620" s="69"/>
      <c r="L620" s="69"/>
      <c r="M620" s="69"/>
      <c r="N620" s="69"/>
      <c r="O620" s="69"/>
      <c r="P620" s="69"/>
      <c r="R620" s="1"/>
      <c r="S620" s="1"/>
      <c r="T620" s="5"/>
      <c r="U620" s="5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  <c r="DV620" s="1"/>
      <c r="DW620" s="1"/>
      <c r="DX620" s="1"/>
      <c r="DY620" s="1"/>
      <c r="DZ620" s="1"/>
      <c r="EA620" s="1"/>
      <c r="EB620" s="1"/>
      <c r="EC620" s="1"/>
      <c r="ED620" s="1"/>
      <c r="EE620" s="1"/>
      <c r="EF620" s="1"/>
      <c r="EG620" s="1"/>
      <c r="EH620" s="1"/>
      <c r="EI620" s="1"/>
      <c r="EJ620" s="1"/>
      <c r="EK620" s="1"/>
      <c r="EL620" s="1"/>
      <c r="EM620" s="1"/>
      <c r="EN620" s="1"/>
      <c r="EO620" s="1"/>
      <c r="EP620" s="1"/>
      <c r="EQ620" s="1"/>
      <c r="ER620" s="1"/>
      <c r="ES620" s="1"/>
      <c r="ET620" s="1"/>
      <c r="EU620" s="1"/>
      <c r="EV620" s="1"/>
      <c r="EW620" s="1"/>
      <c r="EX620" s="1"/>
      <c r="EY620" s="1"/>
      <c r="EZ620" s="1"/>
      <c r="FA620" s="1"/>
      <c r="FB620" s="1"/>
      <c r="FC620" s="1"/>
      <c r="FD620" s="1"/>
      <c r="FE620" s="1"/>
      <c r="FF620" s="1"/>
      <c r="FG620" s="1"/>
      <c r="FH620" s="1"/>
      <c r="FI620" s="1"/>
      <c r="FJ620" s="1"/>
      <c r="FK620" s="1"/>
      <c r="FL620" s="1"/>
      <c r="FM620" s="1"/>
      <c r="FN620" s="1"/>
      <c r="FO620" s="1"/>
      <c r="FP620" s="1"/>
      <c r="FQ620" s="1"/>
      <c r="FR620" s="1"/>
      <c r="FS620" s="1"/>
      <c r="FT620" s="1"/>
      <c r="FU620" s="1"/>
      <c r="FV620" s="1"/>
      <c r="FW620" s="1"/>
      <c r="FX620" s="1"/>
      <c r="FY620" s="1"/>
      <c r="FZ620" s="1"/>
      <c r="GA620" s="1"/>
      <c r="GB620" s="1"/>
      <c r="GC620" s="1"/>
      <c r="GD620" s="1"/>
      <c r="GE620" s="1"/>
      <c r="GF620" s="1"/>
      <c r="GG620" s="1"/>
    </row>
    <row r="621" spans="1:189" s="4" customFormat="1">
      <c r="A621" s="1"/>
      <c r="B621" s="1"/>
      <c r="C621" s="1"/>
      <c r="D621" s="1"/>
      <c r="E621" s="1"/>
      <c r="F621" s="1"/>
      <c r="G621" s="1"/>
      <c r="H621" s="1"/>
      <c r="I621" s="69"/>
      <c r="J621" s="69"/>
      <c r="K621" s="69"/>
      <c r="L621" s="69"/>
      <c r="M621" s="69"/>
      <c r="N621" s="69"/>
      <c r="O621" s="69"/>
      <c r="P621" s="69"/>
      <c r="R621" s="1"/>
      <c r="S621" s="1"/>
      <c r="T621" s="5"/>
      <c r="U621" s="5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  <c r="DV621" s="1"/>
      <c r="DW621" s="1"/>
      <c r="DX621" s="1"/>
      <c r="DY621" s="1"/>
      <c r="DZ621" s="1"/>
      <c r="EA621" s="1"/>
      <c r="EB621" s="1"/>
      <c r="EC621" s="1"/>
      <c r="ED621" s="1"/>
      <c r="EE621" s="1"/>
      <c r="EF621" s="1"/>
      <c r="EG621" s="1"/>
      <c r="EH621" s="1"/>
      <c r="EI621" s="1"/>
      <c r="EJ621" s="1"/>
      <c r="EK621" s="1"/>
      <c r="EL621" s="1"/>
      <c r="EM621" s="1"/>
      <c r="EN621" s="1"/>
      <c r="EO621" s="1"/>
      <c r="EP621" s="1"/>
      <c r="EQ621" s="1"/>
      <c r="ER621" s="1"/>
      <c r="ES621" s="1"/>
      <c r="ET621" s="1"/>
      <c r="EU621" s="1"/>
      <c r="EV621" s="1"/>
      <c r="EW621" s="1"/>
      <c r="EX621" s="1"/>
      <c r="EY621" s="1"/>
      <c r="EZ621" s="1"/>
      <c r="FA621" s="1"/>
      <c r="FB621" s="1"/>
      <c r="FC621" s="1"/>
      <c r="FD621" s="1"/>
      <c r="FE621" s="1"/>
      <c r="FF621" s="1"/>
      <c r="FG621" s="1"/>
      <c r="FH621" s="1"/>
      <c r="FI621" s="1"/>
      <c r="FJ621" s="1"/>
      <c r="FK621" s="1"/>
      <c r="FL621" s="1"/>
      <c r="FM621" s="1"/>
      <c r="FN621" s="1"/>
      <c r="FO621" s="1"/>
      <c r="FP621" s="1"/>
      <c r="FQ621" s="1"/>
      <c r="FR621" s="1"/>
      <c r="FS621" s="1"/>
      <c r="FT621" s="1"/>
      <c r="FU621" s="1"/>
      <c r="FV621" s="1"/>
      <c r="FW621" s="1"/>
      <c r="FX621" s="1"/>
      <c r="FY621" s="1"/>
      <c r="FZ621" s="1"/>
      <c r="GA621" s="1"/>
      <c r="GB621" s="1"/>
      <c r="GC621" s="1"/>
      <c r="GD621" s="1"/>
      <c r="GE621" s="1"/>
      <c r="GF621" s="1"/>
      <c r="GG621" s="1"/>
    </row>
    <row r="622" spans="1:189" s="4" customFormat="1">
      <c r="A622" s="1"/>
      <c r="B622" s="1"/>
      <c r="C622" s="1"/>
      <c r="D622" s="1"/>
      <c r="E622" s="1"/>
      <c r="F622" s="1"/>
      <c r="G622" s="1"/>
      <c r="H622" s="1"/>
      <c r="I622" s="69"/>
      <c r="J622" s="69"/>
      <c r="K622" s="69"/>
      <c r="L622" s="69"/>
      <c r="M622" s="69"/>
      <c r="N622" s="69"/>
      <c r="O622" s="69"/>
      <c r="P622" s="69"/>
      <c r="R622" s="1"/>
      <c r="S622" s="1"/>
      <c r="T622" s="5"/>
      <c r="U622" s="5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  <c r="DV622" s="1"/>
      <c r="DW622" s="1"/>
      <c r="DX622" s="1"/>
      <c r="DY622" s="1"/>
      <c r="DZ622" s="1"/>
      <c r="EA622" s="1"/>
      <c r="EB622" s="1"/>
      <c r="EC622" s="1"/>
      <c r="ED622" s="1"/>
      <c r="EE622" s="1"/>
      <c r="EF622" s="1"/>
      <c r="EG622" s="1"/>
      <c r="EH622" s="1"/>
      <c r="EI622" s="1"/>
      <c r="EJ622" s="1"/>
      <c r="EK622" s="1"/>
      <c r="EL622" s="1"/>
      <c r="EM622" s="1"/>
      <c r="EN622" s="1"/>
      <c r="EO622" s="1"/>
      <c r="EP622" s="1"/>
      <c r="EQ622" s="1"/>
      <c r="ER622" s="1"/>
      <c r="ES622" s="1"/>
      <c r="ET622" s="1"/>
      <c r="EU622" s="1"/>
      <c r="EV622" s="1"/>
      <c r="EW622" s="1"/>
      <c r="EX622" s="1"/>
      <c r="EY622" s="1"/>
      <c r="EZ622" s="1"/>
      <c r="FA622" s="1"/>
      <c r="FB622" s="1"/>
      <c r="FC622" s="1"/>
      <c r="FD622" s="1"/>
      <c r="FE622" s="1"/>
      <c r="FF622" s="1"/>
      <c r="FG622" s="1"/>
      <c r="FH622" s="1"/>
      <c r="FI622" s="1"/>
      <c r="FJ622" s="1"/>
      <c r="FK622" s="1"/>
      <c r="FL622" s="1"/>
      <c r="FM622" s="1"/>
      <c r="FN622" s="1"/>
      <c r="FO622" s="1"/>
      <c r="FP622" s="1"/>
      <c r="FQ622" s="1"/>
      <c r="FR622" s="1"/>
      <c r="FS622" s="1"/>
      <c r="FT622" s="1"/>
      <c r="FU622" s="1"/>
      <c r="FV622" s="1"/>
      <c r="FW622" s="1"/>
      <c r="FX622" s="1"/>
      <c r="FY622" s="1"/>
      <c r="FZ622" s="1"/>
      <c r="GA622" s="1"/>
      <c r="GB622" s="1"/>
      <c r="GC622" s="1"/>
      <c r="GD622" s="1"/>
      <c r="GE622" s="1"/>
      <c r="GF622" s="1"/>
      <c r="GG622" s="1"/>
    </row>
    <row r="623" spans="1:189" s="4" customFormat="1">
      <c r="A623" s="1"/>
      <c r="B623" s="1"/>
      <c r="C623" s="1"/>
      <c r="D623" s="1"/>
      <c r="E623" s="1"/>
      <c r="F623" s="1"/>
      <c r="G623" s="1"/>
      <c r="H623" s="1"/>
      <c r="I623" s="69"/>
      <c r="J623" s="69"/>
      <c r="K623" s="69"/>
      <c r="L623" s="69"/>
      <c r="M623" s="69"/>
      <c r="N623" s="69"/>
      <c r="O623" s="69"/>
      <c r="P623" s="69"/>
      <c r="R623" s="1"/>
      <c r="S623" s="1"/>
      <c r="T623" s="5"/>
      <c r="U623" s="5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  <c r="DV623" s="1"/>
      <c r="DW623" s="1"/>
      <c r="DX623" s="1"/>
      <c r="DY623" s="1"/>
      <c r="DZ623" s="1"/>
      <c r="EA623" s="1"/>
      <c r="EB623" s="1"/>
      <c r="EC623" s="1"/>
      <c r="ED623" s="1"/>
      <c r="EE623" s="1"/>
      <c r="EF623" s="1"/>
      <c r="EG623" s="1"/>
      <c r="EH623" s="1"/>
      <c r="EI623" s="1"/>
      <c r="EJ623" s="1"/>
      <c r="EK623" s="1"/>
      <c r="EL623" s="1"/>
      <c r="EM623" s="1"/>
      <c r="EN623" s="1"/>
      <c r="EO623" s="1"/>
      <c r="EP623" s="1"/>
      <c r="EQ623" s="1"/>
      <c r="ER623" s="1"/>
      <c r="ES623" s="1"/>
      <c r="ET623" s="1"/>
      <c r="EU623" s="1"/>
      <c r="EV623" s="1"/>
      <c r="EW623" s="1"/>
      <c r="EX623" s="1"/>
      <c r="EY623" s="1"/>
      <c r="EZ623" s="1"/>
      <c r="FA623" s="1"/>
      <c r="FB623" s="1"/>
      <c r="FC623" s="1"/>
      <c r="FD623" s="1"/>
      <c r="FE623" s="1"/>
      <c r="FF623" s="1"/>
      <c r="FG623" s="1"/>
      <c r="FH623" s="1"/>
      <c r="FI623" s="1"/>
      <c r="FJ623" s="1"/>
      <c r="FK623" s="1"/>
      <c r="FL623" s="1"/>
      <c r="FM623" s="1"/>
      <c r="FN623" s="1"/>
      <c r="FO623" s="1"/>
      <c r="FP623" s="1"/>
      <c r="FQ623" s="1"/>
      <c r="FR623" s="1"/>
      <c r="FS623" s="1"/>
      <c r="FT623" s="1"/>
      <c r="FU623" s="1"/>
      <c r="FV623" s="1"/>
      <c r="FW623" s="1"/>
      <c r="FX623" s="1"/>
      <c r="FY623" s="1"/>
      <c r="FZ623" s="1"/>
      <c r="GA623" s="1"/>
      <c r="GB623" s="1"/>
      <c r="GC623" s="1"/>
      <c r="GD623" s="1"/>
      <c r="GE623" s="1"/>
      <c r="GF623" s="1"/>
      <c r="GG623" s="1"/>
    </row>
    <row r="624" spans="1:189" s="4" customFormat="1">
      <c r="A624" s="1"/>
      <c r="B624" s="1"/>
      <c r="C624" s="1"/>
      <c r="D624" s="1"/>
      <c r="E624" s="1"/>
      <c r="F624" s="1"/>
      <c r="G624" s="1"/>
      <c r="H624" s="1"/>
      <c r="I624" s="69"/>
      <c r="J624" s="69"/>
      <c r="K624" s="69"/>
      <c r="L624" s="69"/>
      <c r="M624" s="69"/>
      <c r="N624" s="69"/>
      <c r="O624" s="69"/>
      <c r="P624" s="69"/>
      <c r="R624" s="1"/>
      <c r="S624" s="1"/>
      <c r="T624" s="5"/>
      <c r="U624" s="5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  <c r="EE624" s="1"/>
      <c r="EF624" s="1"/>
      <c r="EG624" s="1"/>
      <c r="EH624" s="1"/>
      <c r="EI624" s="1"/>
      <c r="EJ624" s="1"/>
      <c r="EK624" s="1"/>
      <c r="EL624" s="1"/>
      <c r="EM624" s="1"/>
      <c r="EN624" s="1"/>
      <c r="EO624" s="1"/>
      <c r="EP624" s="1"/>
      <c r="EQ624" s="1"/>
      <c r="ER624" s="1"/>
      <c r="ES624" s="1"/>
      <c r="ET624" s="1"/>
      <c r="EU624" s="1"/>
      <c r="EV624" s="1"/>
      <c r="EW624" s="1"/>
      <c r="EX624" s="1"/>
      <c r="EY624" s="1"/>
      <c r="EZ624" s="1"/>
      <c r="FA624" s="1"/>
      <c r="FB624" s="1"/>
      <c r="FC624" s="1"/>
      <c r="FD624" s="1"/>
      <c r="FE624" s="1"/>
      <c r="FF624" s="1"/>
      <c r="FG624" s="1"/>
      <c r="FH624" s="1"/>
      <c r="FI624" s="1"/>
      <c r="FJ624" s="1"/>
      <c r="FK624" s="1"/>
      <c r="FL624" s="1"/>
      <c r="FM624" s="1"/>
      <c r="FN624" s="1"/>
      <c r="FO624" s="1"/>
      <c r="FP624" s="1"/>
      <c r="FQ624" s="1"/>
      <c r="FR624" s="1"/>
      <c r="FS624" s="1"/>
      <c r="FT624" s="1"/>
      <c r="FU624" s="1"/>
      <c r="FV624" s="1"/>
      <c r="FW624" s="1"/>
      <c r="FX624" s="1"/>
      <c r="FY624" s="1"/>
      <c r="FZ624" s="1"/>
      <c r="GA624" s="1"/>
      <c r="GB624" s="1"/>
      <c r="GC624" s="1"/>
      <c r="GD624" s="1"/>
      <c r="GE624" s="1"/>
      <c r="GF624" s="1"/>
      <c r="GG624" s="1"/>
    </row>
    <row r="625" spans="1:189" s="4" customFormat="1">
      <c r="A625" s="1"/>
      <c r="B625" s="1"/>
      <c r="C625" s="1"/>
      <c r="D625" s="1"/>
      <c r="E625" s="1"/>
      <c r="F625" s="1"/>
      <c r="G625" s="1"/>
      <c r="H625" s="1"/>
      <c r="I625" s="69"/>
      <c r="J625" s="69"/>
      <c r="K625" s="69"/>
      <c r="L625" s="69"/>
      <c r="M625" s="69"/>
      <c r="N625" s="69"/>
      <c r="O625" s="69"/>
      <c r="P625" s="69"/>
      <c r="R625" s="1"/>
      <c r="S625" s="1"/>
      <c r="T625" s="5"/>
      <c r="U625" s="5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  <c r="DV625" s="1"/>
      <c r="DW625" s="1"/>
      <c r="DX625" s="1"/>
      <c r="DY625" s="1"/>
      <c r="DZ625" s="1"/>
      <c r="EA625" s="1"/>
      <c r="EB625" s="1"/>
      <c r="EC625" s="1"/>
      <c r="ED625" s="1"/>
      <c r="EE625" s="1"/>
      <c r="EF625" s="1"/>
      <c r="EG625" s="1"/>
      <c r="EH625" s="1"/>
      <c r="EI625" s="1"/>
      <c r="EJ625" s="1"/>
      <c r="EK625" s="1"/>
      <c r="EL625" s="1"/>
      <c r="EM625" s="1"/>
      <c r="EN625" s="1"/>
      <c r="EO625" s="1"/>
      <c r="EP625" s="1"/>
      <c r="EQ625" s="1"/>
      <c r="ER625" s="1"/>
      <c r="ES625" s="1"/>
      <c r="ET625" s="1"/>
      <c r="EU625" s="1"/>
      <c r="EV625" s="1"/>
      <c r="EW625" s="1"/>
      <c r="EX625" s="1"/>
      <c r="EY625" s="1"/>
      <c r="EZ625" s="1"/>
      <c r="FA625" s="1"/>
      <c r="FB625" s="1"/>
      <c r="FC625" s="1"/>
      <c r="FD625" s="1"/>
      <c r="FE625" s="1"/>
      <c r="FF625" s="1"/>
      <c r="FG625" s="1"/>
      <c r="FH625" s="1"/>
      <c r="FI625" s="1"/>
      <c r="FJ625" s="1"/>
      <c r="FK625" s="1"/>
      <c r="FL625" s="1"/>
      <c r="FM625" s="1"/>
      <c r="FN625" s="1"/>
      <c r="FO625" s="1"/>
      <c r="FP625" s="1"/>
      <c r="FQ625" s="1"/>
      <c r="FR625" s="1"/>
      <c r="FS625" s="1"/>
      <c r="FT625" s="1"/>
      <c r="FU625" s="1"/>
      <c r="FV625" s="1"/>
      <c r="FW625" s="1"/>
      <c r="FX625" s="1"/>
      <c r="FY625" s="1"/>
      <c r="FZ625" s="1"/>
      <c r="GA625" s="1"/>
      <c r="GB625" s="1"/>
      <c r="GC625" s="1"/>
      <c r="GD625" s="1"/>
      <c r="GE625" s="1"/>
      <c r="GF625" s="1"/>
      <c r="GG625" s="1"/>
    </row>
    <row r="626" spans="1:189" s="4" customFormat="1">
      <c r="A626" s="1"/>
      <c r="B626" s="1"/>
      <c r="C626" s="1"/>
      <c r="D626" s="1"/>
      <c r="E626" s="1"/>
      <c r="F626" s="1"/>
      <c r="G626" s="1"/>
      <c r="H626" s="1"/>
      <c r="I626" s="69"/>
      <c r="J626" s="69"/>
      <c r="K626" s="69"/>
      <c r="L626" s="69"/>
      <c r="M626" s="69"/>
      <c r="N626" s="69"/>
      <c r="O626" s="69"/>
      <c r="P626" s="69"/>
      <c r="R626" s="1"/>
      <c r="S626" s="1"/>
      <c r="T626" s="5"/>
      <c r="U626" s="5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  <c r="EA626" s="1"/>
      <c r="EB626" s="1"/>
      <c r="EC626" s="1"/>
      <c r="ED626" s="1"/>
      <c r="EE626" s="1"/>
      <c r="EF626" s="1"/>
      <c r="EG626" s="1"/>
      <c r="EH626" s="1"/>
      <c r="EI626" s="1"/>
      <c r="EJ626" s="1"/>
      <c r="EK626" s="1"/>
      <c r="EL626" s="1"/>
      <c r="EM626" s="1"/>
      <c r="EN626" s="1"/>
      <c r="EO626" s="1"/>
      <c r="EP626" s="1"/>
      <c r="EQ626" s="1"/>
      <c r="ER626" s="1"/>
      <c r="ES626" s="1"/>
      <c r="ET626" s="1"/>
      <c r="EU626" s="1"/>
      <c r="EV626" s="1"/>
      <c r="EW626" s="1"/>
      <c r="EX626" s="1"/>
      <c r="EY626" s="1"/>
      <c r="EZ626" s="1"/>
      <c r="FA626" s="1"/>
      <c r="FB626" s="1"/>
      <c r="FC626" s="1"/>
      <c r="FD626" s="1"/>
      <c r="FE626" s="1"/>
      <c r="FF626" s="1"/>
      <c r="FG626" s="1"/>
      <c r="FH626" s="1"/>
      <c r="FI626" s="1"/>
      <c r="FJ626" s="1"/>
      <c r="FK626" s="1"/>
      <c r="FL626" s="1"/>
      <c r="FM626" s="1"/>
      <c r="FN626" s="1"/>
      <c r="FO626" s="1"/>
      <c r="FP626" s="1"/>
      <c r="FQ626" s="1"/>
      <c r="FR626" s="1"/>
      <c r="FS626" s="1"/>
      <c r="FT626" s="1"/>
      <c r="FU626" s="1"/>
      <c r="FV626" s="1"/>
      <c r="FW626" s="1"/>
      <c r="FX626" s="1"/>
      <c r="FY626" s="1"/>
      <c r="FZ626" s="1"/>
      <c r="GA626" s="1"/>
      <c r="GB626" s="1"/>
      <c r="GC626" s="1"/>
      <c r="GD626" s="1"/>
      <c r="GE626" s="1"/>
      <c r="GF626" s="1"/>
      <c r="GG626" s="1"/>
    </row>
    <row r="627" spans="1:189" s="4" customFormat="1">
      <c r="A627" s="1"/>
      <c r="B627" s="1"/>
      <c r="C627" s="1"/>
      <c r="D627" s="1"/>
      <c r="E627" s="1"/>
      <c r="F627" s="1"/>
      <c r="G627" s="1"/>
      <c r="H627" s="1"/>
      <c r="I627" s="69"/>
      <c r="J627" s="69"/>
      <c r="K627" s="69"/>
      <c r="L627" s="69"/>
      <c r="M627" s="69"/>
      <c r="N627" s="69"/>
      <c r="O627" s="69"/>
      <c r="P627" s="69"/>
      <c r="R627" s="1"/>
      <c r="S627" s="1"/>
      <c r="T627" s="5"/>
      <c r="U627" s="5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  <c r="DV627" s="1"/>
      <c r="DW627" s="1"/>
      <c r="DX627" s="1"/>
      <c r="DY627" s="1"/>
      <c r="DZ627" s="1"/>
      <c r="EA627" s="1"/>
      <c r="EB627" s="1"/>
      <c r="EC627" s="1"/>
      <c r="ED627" s="1"/>
      <c r="EE627" s="1"/>
      <c r="EF627" s="1"/>
      <c r="EG627" s="1"/>
      <c r="EH627" s="1"/>
      <c r="EI627" s="1"/>
      <c r="EJ627" s="1"/>
      <c r="EK627" s="1"/>
      <c r="EL627" s="1"/>
      <c r="EM627" s="1"/>
      <c r="EN627" s="1"/>
      <c r="EO627" s="1"/>
      <c r="EP627" s="1"/>
      <c r="EQ627" s="1"/>
      <c r="ER627" s="1"/>
      <c r="ES627" s="1"/>
      <c r="ET627" s="1"/>
      <c r="EU627" s="1"/>
      <c r="EV627" s="1"/>
      <c r="EW627" s="1"/>
      <c r="EX627" s="1"/>
      <c r="EY627" s="1"/>
      <c r="EZ627" s="1"/>
      <c r="FA627" s="1"/>
      <c r="FB627" s="1"/>
      <c r="FC627" s="1"/>
      <c r="FD627" s="1"/>
      <c r="FE627" s="1"/>
      <c r="FF627" s="1"/>
      <c r="FG627" s="1"/>
      <c r="FH627" s="1"/>
      <c r="FI627" s="1"/>
      <c r="FJ627" s="1"/>
      <c r="FK627" s="1"/>
      <c r="FL627" s="1"/>
      <c r="FM627" s="1"/>
      <c r="FN627" s="1"/>
      <c r="FO627" s="1"/>
      <c r="FP627" s="1"/>
      <c r="FQ627" s="1"/>
      <c r="FR627" s="1"/>
      <c r="FS627" s="1"/>
      <c r="FT627" s="1"/>
      <c r="FU627" s="1"/>
      <c r="FV627" s="1"/>
      <c r="FW627" s="1"/>
      <c r="FX627" s="1"/>
      <c r="FY627" s="1"/>
      <c r="FZ627" s="1"/>
      <c r="GA627" s="1"/>
      <c r="GB627" s="1"/>
      <c r="GC627" s="1"/>
      <c r="GD627" s="1"/>
      <c r="GE627" s="1"/>
      <c r="GF627" s="1"/>
      <c r="GG627" s="1"/>
    </row>
    <row r="628" spans="1:189" s="4" customFormat="1">
      <c r="A628" s="1"/>
      <c r="B628" s="1"/>
      <c r="C628" s="1"/>
      <c r="D628" s="1"/>
      <c r="E628" s="1"/>
      <c r="F628" s="1"/>
      <c r="G628" s="1"/>
      <c r="H628" s="1"/>
      <c r="I628" s="69"/>
      <c r="J628" s="69"/>
      <c r="K628" s="69"/>
      <c r="L628" s="69"/>
      <c r="M628" s="69"/>
      <c r="N628" s="69"/>
      <c r="O628" s="69"/>
      <c r="P628" s="69"/>
      <c r="R628" s="1"/>
      <c r="S628" s="1"/>
      <c r="T628" s="5"/>
      <c r="U628" s="5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  <c r="DV628" s="1"/>
      <c r="DW628" s="1"/>
      <c r="DX628" s="1"/>
      <c r="DY628" s="1"/>
      <c r="DZ628" s="1"/>
      <c r="EA628" s="1"/>
      <c r="EB628" s="1"/>
      <c r="EC628" s="1"/>
      <c r="ED628" s="1"/>
      <c r="EE628" s="1"/>
      <c r="EF628" s="1"/>
      <c r="EG628" s="1"/>
      <c r="EH628" s="1"/>
      <c r="EI628" s="1"/>
      <c r="EJ628" s="1"/>
      <c r="EK628" s="1"/>
      <c r="EL628" s="1"/>
      <c r="EM628" s="1"/>
      <c r="EN628" s="1"/>
      <c r="EO628" s="1"/>
      <c r="EP628" s="1"/>
      <c r="EQ628" s="1"/>
      <c r="ER628" s="1"/>
      <c r="ES628" s="1"/>
      <c r="ET628" s="1"/>
      <c r="EU628" s="1"/>
      <c r="EV628" s="1"/>
      <c r="EW628" s="1"/>
      <c r="EX628" s="1"/>
      <c r="EY628" s="1"/>
      <c r="EZ628" s="1"/>
      <c r="FA628" s="1"/>
      <c r="FB628" s="1"/>
      <c r="FC628" s="1"/>
      <c r="FD628" s="1"/>
      <c r="FE628" s="1"/>
      <c r="FF628" s="1"/>
      <c r="FG628" s="1"/>
      <c r="FH628" s="1"/>
      <c r="FI628" s="1"/>
      <c r="FJ628" s="1"/>
      <c r="FK628" s="1"/>
      <c r="FL628" s="1"/>
      <c r="FM628" s="1"/>
      <c r="FN628" s="1"/>
      <c r="FO628" s="1"/>
      <c r="FP628" s="1"/>
      <c r="FQ628" s="1"/>
      <c r="FR628" s="1"/>
      <c r="FS628" s="1"/>
      <c r="FT628" s="1"/>
      <c r="FU628" s="1"/>
      <c r="FV628" s="1"/>
      <c r="FW628" s="1"/>
      <c r="FX628" s="1"/>
      <c r="FY628" s="1"/>
      <c r="FZ628" s="1"/>
      <c r="GA628" s="1"/>
      <c r="GB628" s="1"/>
      <c r="GC628" s="1"/>
      <c r="GD628" s="1"/>
      <c r="GE628" s="1"/>
      <c r="GF628" s="1"/>
      <c r="GG628" s="1"/>
    </row>
    <row r="629" spans="1:189" s="4" customFormat="1">
      <c r="A629" s="1"/>
      <c r="B629" s="1"/>
      <c r="C629" s="1"/>
      <c r="D629" s="1"/>
      <c r="E629" s="1"/>
      <c r="F629" s="1"/>
      <c r="G629" s="1"/>
      <c r="H629" s="1"/>
      <c r="I629" s="69"/>
      <c r="J629" s="69"/>
      <c r="K629" s="69"/>
      <c r="L629" s="69"/>
      <c r="M629" s="69"/>
      <c r="N629" s="69"/>
      <c r="O629" s="69"/>
      <c r="P629" s="69"/>
      <c r="R629" s="1"/>
      <c r="S629" s="1"/>
      <c r="T629" s="5"/>
      <c r="U629" s="5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  <c r="DV629" s="1"/>
      <c r="DW629" s="1"/>
      <c r="DX629" s="1"/>
      <c r="DY629" s="1"/>
      <c r="DZ629" s="1"/>
      <c r="EA629" s="1"/>
      <c r="EB629" s="1"/>
      <c r="EC629" s="1"/>
      <c r="ED629" s="1"/>
      <c r="EE629" s="1"/>
      <c r="EF629" s="1"/>
      <c r="EG629" s="1"/>
      <c r="EH629" s="1"/>
      <c r="EI629" s="1"/>
      <c r="EJ629" s="1"/>
      <c r="EK629" s="1"/>
      <c r="EL629" s="1"/>
      <c r="EM629" s="1"/>
      <c r="EN629" s="1"/>
      <c r="EO629" s="1"/>
      <c r="EP629" s="1"/>
      <c r="EQ629" s="1"/>
      <c r="ER629" s="1"/>
      <c r="ES629" s="1"/>
      <c r="ET629" s="1"/>
      <c r="EU629" s="1"/>
      <c r="EV629" s="1"/>
      <c r="EW629" s="1"/>
      <c r="EX629" s="1"/>
      <c r="EY629" s="1"/>
      <c r="EZ629" s="1"/>
      <c r="FA629" s="1"/>
      <c r="FB629" s="1"/>
      <c r="FC629" s="1"/>
      <c r="FD629" s="1"/>
      <c r="FE629" s="1"/>
      <c r="FF629" s="1"/>
      <c r="FG629" s="1"/>
      <c r="FH629" s="1"/>
      <c r="FI629" s="1"/>
      <c r="FJ629" s="1"/>
      <c r="FK629" s="1"/>
      <c r="FL629" s="1"/>
      <c r="FM629" s="1"/>
      <c r="FN629" s="1"/>
      <c r="FO629" s="1"/>
      <c r="FP629" s="1"/>
      <c r="FQ629" s="1"/>
      <c r="FR629" s="1"/>
      <c r="FS629" s="1"/>
      <c r="FT629" s="1"/>
      <c r="FU629" s="1"/>
      <c r="FV629" s="1"/>
      <c r="FW629" s="1"/>
      <c r="FX629" s="1"/>
      <c r="FY629" s="1"/>
      <c r="FZ629" s="1"/>
      <c r="GA629" s="1"/>
      <c r="GB629" s="1"/>
      <c r="GC629" s="1"/>
      <c r="GD629" s="1"/>
      <c r="GE629" s="1"/>
      <c r="GF629" s="1"/>
      <c r="GG629" s="1"/>
    </row>
    <row r="630" spans="1:189" s="4" customFormat="1">
      <c r="A630" s="1"/>
      <c r="B630" s="1"/>
      <c r="C630" s="1"/>
      <c r="D630" s="1"/>
      <c r="E630" s="1"/>
      <c r="F630" s="1"/>
      <c r="G630" s="1"/>
      <c r="H630" s="1"/>
      <c r="I630" s="69"/>
      <c r="J630" s="69"/>
      <c r="K630" s="69"/>
      <c r="L630" s="69"/>
      <c r="M630" s="69"/>
      <c r="N630" s="69"/>
      <c r="O630" s="69"/>
      <c r="P630" s="69"/>
      <c r="R630" s="1"/>
      <c r="S630" s="1"/>
      <c r="T630" s="5"/>
      <c r="U630" s="5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  <c r="EA630" s="1"/>
      <c r="EB630" s="1"/>
      <c r="EC630" s="1"/>
      <c r="ED630" s="1"/>
      <c r="EE630" s="1"/>
      <c r="EF630" s="1"/>
      <c r="EG630" s="1"/>
      <c r="EH630" s="1"/>
      <c r="EI630" s="1"/>
      <c r="EJ630" s="1"/>
      <c r="EK630" s="1"/>
      <c r="EL630" s="1"/>
      <c r="EM630" s="1"/>
      <c r="EN630" s="1"/>
      <c r="EO630" s="1"/>
      <c r="EP630" s="1"/>
      <c r="EQ630" s="1"/>
      <c r="ER630" s="1"/>
      <c r="ES630" s="1"/>
      <c r="ET630" s="1"/>
      <c r="EU630" s="1"/>
      <c r="EV630" s="1"/>
      <c r="EW630" s="1"/>
      <c r="EX630" s="1"/>
      <c r="EY630" s="1"/>
      <c r="EZ630" s="1"/>
      <c r="FA630" s="1"/>
      <c r="FB630" s="1"/>
      <c r="FC630" s="1"/>
      <c r="FD630" s="1"/>
      <c r="FE630" s="1"/>
      <c r="FF630" s="1"/>
      <c r="FG630" s="1"/>
      <c r="FH630" s="1"/>
      <c r="FI630" s="1"/>
      <c r="FJ630" s="1"/>
      <c r="FK630" s="1"/>
      <c r="FL630" s="1"/>
      <c r="FM630" s="1"/>
      <c r="FN630" s="1"/>
      <c r="FO630" s="1"/>
      <c r="FP630" s="1"/>
      <c r="FQ630" s="1"/>
      <c r="FR630" s="1"/>
      <c r="FS630" s="1"/>
      <c r="FT630" s="1"/>
      <c r="FU630" s="1"/>
      <c r="FV630" s="1"/>
      <c r="FW630" s="1"/>
      <c r="FX630" s="1"/>
      <c r="FY630" s="1"/>
      <c r="FZ630" s="1"/>
      <c r="GA630" s="1"/>
      <c r="GB630" s="1"/>
      <c r="GC630" s="1"/>
      <c r="GD630" s="1"/>
      <c r="GE630" s="1"/>
      <c r="GF630" s="1"/>
      <c r="GG630" s="1"/>
    </row>
    <row r="631" spans="1:189" s="4" customFormat="1">
      <c r="A631" s="1"/>
      <c r="B631" s="1"/>
      <c r="C631" s="1"/>
      <c r="D631" s="1"/>
      <c r="E631" s="1"/>
      <c r="F631" s="1"/>
      <c r="G631" s="1"/>
      <c r="H631" s="1"/>
      <c r="I631" s="69"/>
      <c r="J631" s="69"/>
      <c r="K631" s="69"/>
      <c r="L631" s="69"/>
      <c r="M631" s="69"/>
      <c r="N631" s="69"/>
      <c r="O631" s="69"/>
      <c r="P631" s="69"/>
      <c r="R631" s="1"/>
      <c r="S631" s="1"/>
      <c r="T631" s="5"/>
      <c r="U631" s="5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  <c r="EA631" s="1"/>
      <c r="EB631" s="1"/>
      <c r="EC631" s="1"/>
      <c r="ED631" s="1"/>
      <c r="EE631" s="1"/>
      <c r="EF631" s="1"/>
      <c r="EG631" s="1"/>
      <c r="EH631" s="1"/>
      <c r="EI631" s="1"/>
      <c r="EJ631" s="1"/>
      <c r="EK631" s="1"/>
      <c r="EL631" s="1"/>
      <c r="EM631" s="1"/>
      <c r="EN631" s="1"/>
      <c r="EO631" s="1"/>
      <c r="EP631" s="1"/>
      <c r="EQ631" s="1"/>
      <c r="ER631" s="1"/>
      <c r="ES631" s="1"/>
      <c r="ET631" s="1"/>
      <c r="EU631" s="1"/>
      <c r="EV631" s="1"/>
      <c r="EW631" s="1"/>
      <c r="EX631" s="1"/>
      <c r="EY631" s="1"/>
      <c r="EZ631" s="1"/>
      <c r="FA631" s="1"/>
      <c r="FB631" s="1"/>
      <c r="FC631" s="1"/>
      <c r="FD631" s="1"/>
      <c r="FE631" s="1"/>
      <c r="FF631" s="1"/>
      <c r="FG631" s="1"/>
      <c r="FH631" s="1"/>
      <c r="FI631" s="1"/>
      <c r="FJ631" s="1"/>
      <c r="FK631" s="1"/>
      <c r="FL631" s="1"/>
      <c r="FM631" s="1"/>
      <c r="FN631" s="1"/>
      <c r="FO631" s="1"/>
      <c r="FP631" s="1"/>
      <c r="FQ631" s="1"/>
      <c r="FR631" s="1"/>
      <c r="FS631" s="1"/>
      <c r="FT631" s="1"/>
      <c r="FU631" s="1"/>
      <c r="FV631" s="1"/>
      <c r="FW631" s="1"/>
      <c r="FX631" s="1"/>
      <c r="FY631" s="1"/>
      <c r="FZ631" s="1"/>
      <c r="GA631" s="1"/>
      <c r="GB631" s="1"/>
      <c r="GC631" s="1"/>
      <c r="GD631" s="1"/>
      <c r="GE631" s="1"/>
      <c r="GF631" s="1"/>
      <c r="GG631" s="1"/>
    </row>
    <row r="632" spans="1:189" s="4" customFormat="1">
      <c r="A632" s="1"/>
      <c r="B632" s="1"/>
      <c r="C632" s="1"/>
      <c r="D632" s="1"/>
      <c r="E632" s="1"/>
      <c r="F632" s="1"/>
      <c r="G632" s="1"/>
      <c r="H632" s="1"/>
      <c r="I632" s="69"/>
      <c r="J632" s="69"/>
      <c r="K632" s="69"/>
      <c r="L632" s="69"/>
      <c r="M632" s="69"/>
      <c r="N632" s="69"/>
      <c r="O632" s="69"/>
      <c r="P632" s="69"/>
      <c r="R632" s="1"/>
      <c r="S632" s="1"/>
      <c r="T632" s="5"/>
      <c r="U632" s="5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  <c r="DR632" s="1"/>
      <c r="DS632" s="1"/>
      <c r="DT632" s="1"/>
      <c r="DU632" s="1"/>
      <c r="DV632" s="1"/>
      <c r="DW632" s="1"/>
      <c r="DX632" s="1"/>
      <c r="DY632" s="1"/>
      <c r="DZ632" s="1"/>
      <c r="EA632" s="1"/>
      <c r="EB632" s="1"/>
      <c r="EC632" s="1"/>
      <c r="ED632" s="1"/>
      <c r="EE632" s="1"/>
      <c r="EF632" s="1"/>
      <c r="EG632" s="1"/>
      <c r="EH632" s="1"/>
      <c r="EI632" s="1"/>
      <c r="EJ632" s="1"/>
      <c r="EK632" s="1"/>
      <c r="EL632" s="1"/>
      <c r="EM632" s="1"/>
      <c r="EN632" s="1"/>
      <c r="EO632" s="1"/>
      <c r="EP632" s="1"/>
      <c r="EQ632" s="1"/>
      <c r="ER632" s="1"/>
      <c r="ES632" s="1"/>
      <c r="ET632" s="1"/>
      <c r="EU632" s="1"/>
      <c r="EV632" s="1"/>
      <c r="EW632" s="1"/>
      <c r="EX632" s="1"/>
      <c r="EY632" s="1"/>
      <c r="EZ632" s="1"/>
      <c r="FA632" s="1"/>
      <c r="FB632" s="1"/>
      <c r="FC632" s="1"/>
      <c r="FD632" s="1"/>
      <c r="FE632" s="1"/>
      <c r="FF632" s="1"/>
      <c r="FG632" s="1"/>
      <c r="FH632" s="1"/>
      <c r="FI632" s="1"/>
      <c r="FJ632" s="1"/>
      <c r="FK632" s="1"/>
      <c r="FL632" s="1"/>
      <c r="FM632" s="1"/>
      <c r="FN632" s="1"/>
      <c r="FO632" s="1"/>
      <c r="FP632" s="1"/>
      <c r="FQ632" s="1"/>
      <c r="FR632" s="1"/>
      <c r="FS632" s="1"/>
      <c r="FT632" s="1"/>
      <c r="FU632" s="1"/>
      <c r="FV632" s="1"/>
      <c r="FW632" s="1"/>
      <c r="FX632" s="1"/>
      <c r="FY632" s="1"/>
      <c r="FZ632" s="1"/>
      <c r="GA632" s="1"/>
      <c r="GB632" s="1"/>
      <c r="GC632" s="1"/>
      <c r="GD632" s="1"/>
      <c r="GE632" s="1"/>
      <c r="GF632" s="1"/>
      <c r="GG632" s="1"/>
    </row>
    <row r="633" spans="1:189" s="4" customFormat="1">
      <c r="A633" s="1"/>
      <c r="B633" s="1"/>
      <c r="C633" s="1"/>
      <c r="D633" s="1"/>
      <c r="E633" s="1"/>
      <c r="F633" s="1"/>
      <c r="G633" s="1"/>
      <c r="H633" s="1"/>
      <c r="I633" s="69"/>
      <c r="J633" s="69"/>
      <c r="K633" s="69"/>
      <c r="L633" s="69"/>
      <c r="M633" s="69"/>
      <c r="N633" s="69"/>
      <c r="O633" s="69"/>
      <c r="P633" s="69"/>
      <c r="R633" s="1"/>
      <c r="S633" s="1"/>
      <c r="T633" s="5"/>
      <c r="U633" s="5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  <c r="DR633" s="1"/>
      <c r="DS633" s="1"/>
      <c r="DT633" s="1"/>
      <c r="DU633" s="1"/>
      <c r="DV633" s="1"/>
      <c r="DW633" s="1"/>
      <c r="DX633" s="1"/>
      <c r="DY633" s="1"/>
      <c r="DZ633" s="1"/>
      <c r="EA633" s="1"/>
      <c r="EB633" s="1"/>
      <c r="EC633" s="1"/>
      <c r="ED633" s="1"/>
      <c r="EE633" s="1"/>
      <c r="EF633" s="1"/>
      <c r="EG633" s="1"/>
      <c r="EH633" s="1"/>
      <c r="EI633" s="1"/>
      <c r="EJ633" s="1"/>
      <c r="EK633" s="1"/>
      <c r="EL633" s="1"/>
      <c r="EM633" s="1"/>
      <c r="EN633" s="1"/>
      <c r="EO633" s="1"/>
      <c r="EP633" s="1"/>
      <c r="EQ633" s="1"/>
      <c r="ER633" s="1"/>
      <c r="ES633" s="1"/>
      <c r="ET633" s="1"/>
      <c r="EU633" s="1"/>
      <c r="EV633" s="1"/>
      <c r="EW633" s="1"/>
      <c r="EX633" s="1"/>
      <c r="EY633" s="1"/>
      <c r="EZ633" s="1"/>
      <c r="FA633" s="1"/>
      <c r="FB633" s="1"/>
      <c r="FC633" s="1"/>
      <c r="FD633" s="1"/>
      <c r="FE633" s="1"/>
      <c r="FF633" s="1"/>
      <c r="FG633" s="1"/>
      <c r="FH633" s="1"/>
      <c r="FI633" s="1"/>
      <c r="FJ633" s="1"/>
      <c r="FK633" s="1"/>
      <c r="FL633" s="1"/>
      <c r="FM633" s="1"/>
      <c r="FN633" s="1"/>
      <c r="FO633" s="1"/>
      <c r="FP633" s="1"/>
      <c r="FQ633" s="1"/>
      <c r="FR633" s="1"/>
      <c r="FS633" s="1"/>
      <c r="FT633" s="1"/>
      <c r="FU633" s="1"/>
      <c r="FV633" s="1"/>
      <c r="FW633" s="1"/>
      <c r="FX633" s="1"/>
      <c r="FY633" s="1"/>
      <c r="FZ633" s="1"/>
      <c r="GA633" s="1"/>
      <c r="GB633" s="1"/>
      <c r="GC633" s="1"/>
      <c r="GD633" s="1"/>
      <c r="GE633" s="1"/>
      <c r="GF633" s="1"/>
      <c r="GG633" s="1"/>
    </row>
    <row r="634" spans="1:189" s="4" customFormat="1">
      <c r="A634" s="1"/>
      <c r="B634" s="1"/>
      <c r="C634" s="1"/>
      <c r="D634" s="1"/>
      <c r="E634" s="1"/>
      <c r="F634" s="1"/>
      <c r="G634" s="1"/>
      <c r="H634" s="1"/>
      <c r="I634" s="69"/>
      <c r="J634" s="69"/>
      <c r="K634" s="69"/>
      <c r="L634" s="69"/>
      <c r="M634" s="69"/>
      <c r="N634" s="69"/>
      <c r="O634" s="69"/>
      <c r="P634" s="69"/>
      <c r="R634" s="1"/>
      <c r="S634" s="1"/>
      <c r="T634" s="5"/>
      <c r="U634" s="5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  <c r="DY634" s="1"/>
      <c r="DZ634" s="1"/>
      <c r="EA634" s="1"/>
      <c r="EB634" s="1"/>
      <c r="EC634" s="1"/>
      <c r="ED634" s="1"/>
      <c r="EE634" s="1"/>
      <c r="EF634" s="1"/>
      <c r="EG634" s="1"/>
      <c r="EH634" s="1"/>
      <c r="EI634" s="1"/>
      <c r="EJ634" s="1"/>
      <c r="EK634" s="1"/>
      <c r="EL634" s="1"/>
      <c r="EM634" s="1"/>
      <c r="EN634" s="1"/>
      <c r="EO634" s="1"/>
      <c r="EP634" s="1"/>
      <c r="EQ634" s="1"/>
      <c r="ER634" s="1"/>
      <c r="ES634" s="1"/>
      <c r="ET634" s="1"/>
      <c r="EU634" s="1"/>
      <c r="EV634" s="1"/>
      <c r="EW634" s="1"/>
      <c r="EX634" s="1"/>
      <c r="EY634" s="1"/>
      <c r="EZ634" s="1"/>
      <c r="FA634" s="1"/>
      <c r="FB634" s="1"/>
      <c r="FC634" s="1"/>
      <c r="FD634" s="1"/>
      <c r="FE634" s="1"/>
      <c r="FF634" s="1"/>
      <c r="FG634" s="1"/>
      <c r="FH634" s="1"/>
      <c r="FI634" s="1"/>
      <c r="FJ634" s="1"/>
      <c r="FK634" s="1"/>
      <c r="FL634" s="1"/>
      <c r="FM634" s="1"/>
      <c r="FN634" s="1"/>
      <c r="FO634" s="1"/>
      <c r="FP634" s="1"/>
      <c r="FQ634" s="1"/>
      <c r="FR634" s="1"/>
      <c r="FS634" s="1"/>
      <c r="FT634" s="1"/>
      <c r="FU634" s="1"/>
      <c r="FV634" s="1"/>
      <c r="FW634" s="1"/>
      <c r="FX634" s="1"/>
      <c r="FY634" s="1"/>
      <c r="FZ634" s="1"/>
      <c r="GA634" s="1"/>
      <c r="GB634" s="1"/>
      <c r="GC634" s="1"/>
      <c r="GD634" s="1"/>
      <c r="GE634" s="1"/>
      <c r="GF634" s="1"/>
      <c r="GG634" s="1"/>
    </row>
    <row r="635" spans="1:189" s="4" customFormat="1">
      <c r="A635" s="1"/>
      <c r="B635" s="1"/>
      <c r="C635" s="1"/>
      <c r="D635" s="1"/>
      <c r="E635" s="1"/>
      <c r="F635" s="1"/>
      <c r="G635" s="1"/>
      <c r="H635" s="1"/>
      <c r="I635" s="69"/>
      <c r="J635" s="69"/>
      <c r="K635" s="69"/>
      <c r="L635" s="69"/>
      <c r="M635" s="69"/>
      <c r="N635" s="69"/>
      <c r="O635" s="69"/>
      <c r="P635" s="69"/>
      <c r="R635" s="1"/>
      <c r="S635" s="1"/>
      <c r="T635" s="5"/>
      <c r="U635" s="5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  <c r="EA635" s="1"/>
      <c r="EB635" s="1"/>
      <c r="EC635" s="1"/>
      <c r="ED635" s="1"/>
      <c r="EE635" s="1"/>
      <c r="EF635" s="1"/>
      <c r="EG635" s="1"/>
      <c r="EH635" s="1"/>
      <c r="EI635" s="1"/>
      <c r="EJ635" s="1"/>
      <c r="EK635" s="1"/>
      <c r="EL635" s="1"/>
      <c r="EM635" s="1"/>
      <c r="EN635" s="1"/>
      <c r="EO635" s="1"/>
      <c r="EP635" s="1"/>
      <c r="EQ635" s="1"/>
      <c r="ER635" s="1"/>
      <c r="ES635" s="1"/>
      <c r="ET635" s="1"/>
      <c r="EU635" s="1"/>
      <c r="EV635" s="1"/>
      <c r="EW635" s="1"/>
      <c r="EX635" s="1"/>
      <c r="EY635" s="1"/>
      <c r="EZ635" s="1"/>
      <c r="FA635" s="1"/>
      <c r="FB635" s="1"/>
      <c r="FC635" s="1"/>
      <c r="FD635" s="1"/>
      <c r="FE635" s="1"/>
      <c r="FF635" s="1"/>
      <c r="FG635" s="1"/>
      <c r="FH635" s="1"/>
      <c r="FI635" s="1"/>
      <c r="FJ635" s="1"/>
      <c r="FK635" s="1"/>
      <c r="FL635" s="1"/>
      <c r="FM635" s="1"/>
      <c r="FN635" s="1"/>
      <c r="FO635" s="1"/>
      <c r="FP635" s="1"/>
      <c r="FQ635" s="1"/>
      <c r="FR635" s="1"/>
      <c r="FS635" s="1"/>
      <c r="FT635" s="1"/>
      <c r="FU635" s="1"/>
      <c r="FV635" s="1"/>
      <c r="FW635" s="1"/>
      <c r="FX635" s="1"/>
      <c r="FY635" s="1"/>
      <c r="FZ635" s="1"/>
      <c r="GA635" s="1"/>
      <c r="GB635" s="1"/>
      <c r="GC635" s="1"/>
      <c r="GD635" s="1"/>
      <c r="GE635" s="1"/>
      <c r="GF635" s="1"/>
      <c r="GG635" s="1"/>
    </row>
    <row r="636" spans="1:189" s="4" customFormat="1">
      <c r="A636" s="1"/>
      <c r="B636" s="1"/>
      <c r="C636" s="1"/>
      <c r="D636" s="1"/>
      <c r="E636" s="1"/>
      <c r="F636" s="1"/>
      <c r="G636" s="1"/>
      <c r="H636" s="1"/>
      <c r="I636" s="69"/>
      <c r="J636" s="69"/>
      <c r="K636" s="69"/>
      <c r="L636" s="69"/>
      <c r="M636" s="69"/>
      <c r="N636" s="69"/>
      <c r="O636" s="69"/>
      <c r="P636" s="69"/>
      <c r="R636" s="1"/>
      <c r="S636" s="1"/>
      <c r="T636" s="5"/>
      <c r="U636" s="5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  <c r="EE636" s="1"/>
      <c r="EF636" s="1"/>
      <c r="EG636" s="1"/>
      <c r="EH636" s="1"/>
      <c r="EI636" s="1"/>
      <c r="EJ636" s="1"/>
      <c r="EK636" s="1"/>
      <c r="EL636" s="1"/>
      <c r="EM636" s="1"/>
      <c r="EN636" s="1"/>
      <c r="EO636" s="1"/>
      <c r="EP636" s="1"/>
      <c r="EQ636" s="1"/>
      <c r="ER636" s="1"/>
      <c r="ES636" s="1"/>
      <c r="ET636" s="1"/>
      <c r="EU636" s="1"/>
      <c r="EV636" s="1"/>
      <c r="EW636" s="1"/>
      <c r="EX636" s="1"/>
      <c r="EY636" s="1"/>
      <c r="EZ636" s="1"/>
      <c r="FA636" s="1"/>
      <c r="FB636" s="1"/>
      <c r="FC636" s="1"/>
      <c r="FD636" s="1"/>
      <c r="FE636" s="1"/>
      <c r="FF636" s="1"/>
      <c r="FG636" s="1"/>
      <c r="FH636" s="1"/>
      <c r="FI636" s="1"/>
      <c r="FJ636" s="1"/>
      <c r="FK636" s="1"/>
      <c r="FL636" s="1"/>
      <c r="FM636" s="1"/>
      <c r="FN636" s="1"/>
      <c r="FO636" s="1"/>
      <c r="FP636" s="1"/>
      <c r="FQ636" s="1"/>
      <c r="FR636" s="1"/>
      <c r="FS636" s="1"/>
      <c r="FT636" s="1"/>
      <c r="FU636" s="1"/>
      <c r="FV636" s="1"/>
      <c r="FW636" s="1"/>
      <c r="FX636" s="1"/>
      <c r="FY636" s="1"/>
      <c r="FZ636" s="1"/>
      <c r="GA636" s="1"/>
      <c r="GB636" s="1"/>
      <c r="GC636" s="1"/>
      <c r="GD636" s="1"/>
      <c r="GE636" s="1"/>
      <c r="GF636" s="1"/>
      <c r="GG636" s="1"/>
    </row>
    <row r="637" spans="1:189" s="4" customFormat="1">
      <c r="A637" s="1"/>
      <c r="B637" s="1"/>
      <c r="C637" s="1"/>
      <c r="D637" s="1"/>
      <c r="E637" s="1"/>
      <c r="F637" s="1"/>
      <c r="G637" s="1"/>
      <c r="H637" s="1"/>
      <c r="I637" s="69"/>
      <c r="J637" s="69"/>
      <c r="K637" s="69"/>
      <c r="L637" s="69"/>
      <c r="M637" s="69"/>
      <c r="N637" s="69"/>
      <c r="O637" s="69"/>
      <c r="P637" s="69"/>
      <c r="R637" s="1"/>
      <c r="S637" s="1"/>
      <c r="T637" s="5"/>
      <c r="U637" s="5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  <c r="EI637" s="1"/>
      <c r="EJ637" s="1"/>
      <c r="EK637" s="1"/>
      <c r="EL637" s="1"/>
      <c r="EM637" s="1"/>
      <c r="EN637" s="1"/>
      <c r="EO637" s="1"/>
      <c r="EP637" s="1"/>
      <c r="EQ637" s="1"/>
      <c r="ER637" s="1"/>
      <c r="ES637" s="1"/>
      <c r="ET637" s="1"/>
      <c r="EU637" s="1"/>
      <c r="EV637" s="1"/>
      <c r="EW637" s="1"/>
      <c r="EX637" s="1"/>
      <c r="EY637" s="1"/>
      <c r="EZ637" s="1"/>
      <c r="FA637" s="1"/>
      <c r="FB637" s="1"/>
      <c r="FC637" s="1"/>
      <c r="FD637" s="1"/>
      <c r="FE637" s="1"/>
      <c r="FF637" s="1"/>
      <c r="FG637" s="1"/>
      <c r="FH637" s="1"/>
      <c r="FI637" s="1"/>
      <c r="FJ637" s="1"/>
      <c r="FK637" s="1"/>
      <c r="FL637" s="1"/>
      <c r="FM637" s="1"/>
      <c r="FN637" s="1"/>
      <c r="FO637" s="1"/>
      <c r="FP637" s="1"/>
      <c r="FQ637" s="1"/>
      <c r="FR637" s="1"/>
      <c r="FS637" s="1"/>
      <c r="FT637" s="1"/>
      <c r="FU637" s="1"/>
      <c r="FV637" s="1"/>
      <c r="FW637" s="1"/>
      <c r="FX637" s="1"/>
      <c r="FY637" s="1"/>
      <c r="FZ637" s="1"/>
      <c r="GA637" s="1"/>
      <c r="GB637" s="1"/>
      <c r="GC637" s="1"/>
      <c r="GD637" s="1"/>
      <c r="GE637" s="1"/>
      <c r="GF637" s="1"/>
      <c r="GG637" s="1"/>
    </row>
    <row r="638" spans="1:189" s="4" customFormat="1">
      <c r="A638" s="1"/>
      <c r="B638" s="1"/>
      <c r="C638" s="1"/>
      <c r="D638" s="1"/>
      <c r="E638" s="1"/>
      <c r="F638" s="1"/>
      <c r="G638" s="1"/>
      <c r="H638" s="1"/>
      <c r="I638" s="69"/>
      <c r="J638" s="69"/>
      <c r="K638" s="69"/>
      <c r="L638" s="69"/>
      <c r="M638" s="69"/>
      <c r="N638" s="69"/>
      <c r="O638" s="69"/>
      <c r="P638" s="69"/>
      <c r="R638" s="1"/>
      <c r="S638" s="1"/>
      <c r="T638" s="5"/>
      <c r="U638" s="5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  <c r="EI638" s="1"/>
      <c r="EJ638" s="1"/>
      <c r="EK638" s="1"/>
      <c r="EL638" s="1"/>
      <c r="EM638" s="1"/>
      <c r="EN638" s="1"/>
      <c r="EO638" s="1"/>
      <c r="EP638" s="1"/>
      <c r="EQ638" s="1"/>
      <c r="ER638" s="1"/>
      <c r="ES638" s="1"/>
      <c r="ET638" s="1"/>
      <c r="EU638" s="1"/>
      <c r="EV638" s="1"/>
      <c r="EW638" s="1"/>
      <c r="EX638" s="1"/>
      <c r="EY638" s="1"/>
      <c r="EZ638" s="1"/>
      <c r="FA638" s="1"/>
      <c r="FB638" s="1"/>
      <c r="FC638" s="1"/>
      <c r="FD638" s="1"/>
      <c r="FE638" s="1"/>
      <c r="FF638" s="1"/>
      <c r="FG638" s="1"/>
      <c r="FH638" s="1"/>
      <c r="FI638" s="1"/>
      <c r="FJ638" s="1"/>
      <c r="FK638" s="1"/>
      <c r="FL638" s="1"/>
      <c r="FM638" s="1"/>
      <c r="FN638" s="1"/>
      <c r="FO638" s="1"/>
      <c r="FP638" s="1"/>
      <c r="FQ638" s="1"/>
      <c r="FR638" s="1"/>
      <c r="FS638" s="1"/>
      <c r="FT638" s="1"/>
      <c r="FU638" s="1"/>
      <c r="FV638" s="1"/>
      <c r="FW638" s="1"/>
      <c r="FX638" s="1"/>
      <c r="FY638" s="1"/>
      <c r="FZ638" s="1"/>
      <c r="GA638" s="1"/>
      <c r="GB638" s="1"/>
      <c r="GC638" s="1"/>
      <c r="GD638" s="1"/>
      <c r="GE638" s="1"/>
      <c r="GF638" s="1"/>
      <c r="GG638" s="1"/>
    </row>
    <row r="639" spans="1:189" s="4" customFormat="1">
      <c r="A639" s="1"/>
      <c r="B639" s="1"/>
      <c r="C639" s="1"/>
      <c r="D639" s="1"/>
      <c r="E639" s="1"/>
      <c r="F639" s="1"/>
      <c r="G639" s="1"/>
      <c r="H639" s="1"/>
      <c r="I639" s="69"/>
      <c r="J639" s="69"/>
      <c r="K639" s="69"/>
      <c r="L639" s="69"/>
      <c r="M639" s="69"/>
      <c r="N639" s="69"/>
      <c r="O639" s="69"/>
      <c r="P639" s="69"/>
      <c r="R639" s="1"/>
      <c r="S639" s="1"/>
      <c r="T639" s="5"/>
      <c r="U639" s="5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  <c r="EK639" s="1"/>
      <c r="EL639" s="1"/>
      <c r="EM639" s="1"/>
      <c r="EN639" s="1"/>
      <c r="EO639" s="1"/>
      <c r="EP639" s="1"/>
      <c r="EQ639" s="1"/>
      <c r="ER639" s="1"/>
      <c r="ES639" s="1"/>
      <c r="ET639" s="1"/>
      <c r="EU639" s="1"/>
      <c r="EV639" s="1"/>
      <c r="EW639" s="1"/>
      <c r="EX639" s="1"/>
      <c r="EY639" s="1"/>
      <c r="EZ639" s="1"/>
      <c r="FA639" s="1"/>
      <c r="FB639" s="1"/>
      <c r="FC639" s="1"/>
      <c r="FD639" s="1"/>
      <c r="FE639" s="1"/>
      <c r="FF639" s="1"/>
      <c r="FG639" s="1"/>
      <c r="FH639" s="1"/>
      <c r="FI639" s="1"/>
      <c r="FJ639" s="1"/>
      <c r="FK639" s="1"/>
      <c r="FL639" s="1"/>
      <c r="FM639" s="1"/>
      <c r="FN639" s="1"/>
      <c r="FO639" s="1"/>
      <c r="FP639" s="1"/>
      <c r="FQ639" s="1"/>
      <c r="FR639" s="1"/>
      <c r="FS639" s="1"/>
      <c r="FT639" s="1"/>
      <c r="FU639" s="1"/>
      <c r="FV639" s="1"/>
      <c r="FW639" s="1"/>
      <c r="FX639" s="1"/>
      <c r="FY639" s="1"/>
      <c r="FZ639" s="1"/>
      <c r="GA639" s="1"/>
      <c r="GB639" s="1"/>
      <c r="GC639" s="1"/>
      <c r="GD639" s="1"/>
      <c r="GE639" s="1"/>
      <c r="GF639" s="1"/>
      <c r="GG639" s="1"/>
    </row>
    <row r="640" spans="1:189" s="4" customFormat="1">
      <c r="A640" s="1"/>
      <c r="B640" s="1"/>
      <c r="C640" s="1"/>
      <c r="D640" s="1"/>
      <c r="E640" s="1"/>
      <c r="F640" s="1"/>
      <c r="G640" s="1"/>
      <c r="H640" s="1"/>
      <c r="I640" s="69"/>
      <c r="J640" s="69"/>
      <c r="K640" s="69"/>
      <c r="L640" s="69"/>
      <c r="M640" s="69"/>
      <c r="N640" s="69"/>
      <c r="O640" s="69"/>
      <c r="P640" s="69"/>
      <c r="R640" s="1"/>
      <c r="S640" s="1"/>
      <c r="T640" s="5"/>
      <c r="U640" s="5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  <c r="EI640" s="1"/>
      <c r="EJ640" s="1"/>
      <c r="EK640" s="1"/>
      <c r="EL640" s="1"/>
      <c r="EM640" s="1"/>
      <c r="EN640" s="1"/>
      <c r="EO640" s="1"/>
      <c r="EP640" s="1"/>
      <c r="EQ640" s="1"/>
      <c r="ER640" s="1"/>
      <c r="ES640" s="1"/>
      <c r="ET640" s="1"/>
      <c r="EU640" s="1"/>
      <c r="EV640" s="1"/>
      <c r="EW640" s="1"/>
      <c r="EX640" s="1"/>
      <c r="EY640" s="1"/>
      <c r="EZ640" s="1"/>
      <c r="FA640" s="1"/>
      <c r="FB640" s="1"/>
      <c r="FC640" s="1"/>
      <c r="FD640" s="1"/>
      <c r="FE640" s="1"/>
      <c r="FF640" s="1"/>
      <c r="FG640" s="1"/>
      <c r="FH640" s="1"/>
      <c r="FI640" s="1"/>
      <c r="FJ640" s="1"/>
      <c r="FK640" s="1"/>
      <c r="FL640" s="1"/>
      <c r="FM640" s="1"/>
      <c r="FN640" s="1"/>
      <c r="FO640" s="1"/>
      <c r="FP640" s="1"/>
      <c r="FQ640" s="1"/>
      <c r="FR640" s="1"/>
      <c r="FS640" s="1"/>
      <c r="FT640" s="1"/>
      <c r="FU640" s="1"/>
      <c r="FV640" s="1"/>
      <c r="FW640" s="1"/>
      <c r="FX640" s="1"/>
      <c r="FY640" s="1"/>
      <c r="FZ640" s="1"/>
      <c r="GA640" s="1"/>
      <c r="GB640" s="1"/>
      <c r="GC640" s="1"/>
      <c r="GD640" s="1"/>
      <c r="GE640" s="1"/>
      <c r="GF640" s="1"/>
      <c r="GG640" s="1"/>
    </row>
    <row r="641" spans="1:189" s="4" customFormat="1">
      <c r="A641" s="1"/>
      <c r="B641" s="1"/>
      <c r="C641" s="1"/>
      <c r="D641" s="1"/>
      <c r="E641" s="1"/>
      <c r="F641" s="1"/>
      <c r="G641" s="1"/>
      <c r="H641" s="1"/>
      <c r="I641" s="69"/>
      <c r="J641" s="69"/>
      <c r="K641" s="69"/>
      <c r="L641" s="69"/>
      <c r="M641" s="69"/>
      <c r="N641" s="69"/>
      <c r="O641" s="69"/>
      <c r="P641" s="69"/>
      <c r="R641" s="1"/>
      <c r="S641" s="1"/>
      <c r="T641" s="5"/>
      <c r="U641" s="5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  <c r="EA641" s="1"/>
      <c r="EB641" s="1"/>
      <c r="EC641" s="1"/>
      <c r="ED641" s="1"/>
      <c r="EE641" s="1"/>
      <c r="EF641" s="1"/>
      <c r="EG641" s="1"/>
      <c r="EH641" s="1"/>
      <c r="EI641" s="1"/>
      <c r="EJ641" s="1"/>
      <c r="EK641" s="1"/>
      <c r="EL641" s="1"/>
      <c r="EM641" s="1"/>
      <c r="EN641" s="1"/>
      <c r="EO641" s="1"/>
      <c r="EP641" s="1"/>
      <c r="EQ641" s="1"/>
      <c r="ER641" s="1"/>
      <c r="ES641" s="1"/>
      <c r="ET641" s="1"/>
      <c r="EU641" s="1"/>
      <c r="EV641" s="1"/>
      <c r="EW641" s="1"/>
      <c r="EX641" s="1"/>
      <c r="EY641" s="1"/>
      <c r="EZ641" s="1"/>
      <c r="FA641" s="1"/>
      <c r="FB641" s="1"/>
      <c r="FC641" s="1"/>
      <c r="FD641" s="1"/>
      <c r="FE641" s="1"/>
      <c r="FF641" s="1"/>
      <c r="FG641" s="1"/>
      <c r="FH641" s="1"/>
      <c r="FI641" s="1"/>
      <c r="FJ641" s="1"/>
      <c r="FK641" s="1"/>
      <c r="FL641" s="1"/>
      <c r="FM641" s="1"/>
      <c r="FN641" s="1"/>
      <c r="FO641" s="1"/>
      <c r="FP641" s="1"/>
      <c r="FQ641" s="1"/>
      <c r="FR641" s="1"/>
      <c r="FS641" s="1"/>
      <c r="FT641" s="1"/>
      <c r="FU641" s="1"/>
      <c r="FV641" s="1"/>
      <c r="FW641" s="1"/>
      <c r="FX641" s="1"/>
      <c r="FY641" s="1"/>
      <c r="FZ641" s="1"/>
      <c r="GA641" s="1"/>
      <c r="GB641" s="1"/>
      <c r="GC641" s="1"/>
      <c r="GD641" s="1"/>
      <c r="GE641" s="1"/>
      <c r="GF641" s="1"/>
      <c r="GG641" s="1"/>
    </row>
    <row r="642" spans="1:189" s="4" customFormat="1">
      <c r="A642" s="1"/>
      <c r="B642" s="1"/>
      <c r="C642" s="1"/>
      <c r="D642" s="1"/>
      <c r="E642" s="1"/>
      <c r="F642" s="1"/>
      <c r="G642" s="1"/>
      <c r="H642" s="1"/>
      <c r="I642" s="69"/>
      <c r="J642" s="69"/>
      <c r="K642" s="69"/>
      <c r="L642" s="69"/>
      <c r="M642" s="69"/>
      <c r="N642" s="69"/>
      <c r="O642" s="69"/>
      <c r="P642" s="69"/>
      <c r="R642" s="1"/>
      <c r="S642" s="1"/>
      <c r="T642" s="5"/>
      <c r="U642" s="5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  <c r="DV642" s="1"/>
      <c r="DW642" s="1"/>
      <c r="DX642" s="1"/>
      <c r="DY642" s="1"/>
      <c r="DZ642" s="1"/>
      <c r="EA642" s="1"/>
      <c r="EB642" s="1"/>
      <c r="EC642" s="1"/>
      <c r="ED642" s="1"/>
      <c r="EE642" s="1"/>
      <c r="EF642" s="1"/>
      <c r="EG642" s="1"/>
      <c r="EH642" s="1"/>
      <c r="EI642" s="1"/>
      <c r="EJ642" s="1"/>
      <c r="EK642" s="1"/>
      <c r="EL642" s="1"/>
      <c r="EM642" s="1"/>
      <c r="EN642" s="1"/>
      <c r="EO642" s="1"/>
      <c r="EP642" s="1"/>
      <c r="EQ642" s="1"/>
      <c r="ER642" s="1"/>
      <c r="ES642" s="1"/>
      <c r="ET642" s="1"/>
      <c r="EU642" s="1"/>
      <c r="EV642" s="1"/>
      <c r="EW642" s="1"/>
      <c r="EX642" s="1"/>
      <c r="EY642" s="1"/>
      <c r="EZ642" s="1"/>
      <c r="FA642" s="1"/>
      <c r="FB642" s="1"/>
      <c r="FC642" s="1"/>
      <c r="FD642" s="1"/>
      <c r="FE642" s="1"/>
      <c r="FF642" s="1"/>
      <c r="FG642" s="1"/>
      <c r="FH642" s="1"/>
      <c r="FI642" s="1"/>
      <c r="FJ642" s="1"/>
      <c r="FK642" s="1"/>
      <c r="FL642" s="1"/>
      <c r="FM642" s="1"/>
      <c r="FN642" s="1"/>
      <c r="FO642" s="1"/>
      <c r="FP642" s="1"/>
      <c r="FQ642" s="1"/>
      <c r="FR642" s="1"/>
      <c r="FS642" s="1"/>
      <c r="FT642" s="1"/>
      <c r="FU642" s="1"/>
      <c r="FV642" s="1"/>
      <c r="FW642" s="1"/>
      <c r="FX642" s="1"/>
      <c r="FY642" s="1"/>
      <c r="FZ642" s="1"/>
      <c r="GA642" s="1"/>
      <c r="GB642" s="1"/>
      <c r="GC642" s="1"/>
      <c r="GD642" s="1"/>
      <c r="GE642" s="1"/>
      <c r="GF642" s="1"/>
      <c r="GG642" s="1"/>
    </row>
    <row r="643" spans="1:189" s="4" customFormat="1">
      <c r="A643" s="1"/>
      <c r="B643" s="1"/>
      <c r="C643" s="1"/>
      <c r="D643" s="1"/>
      <c r="E643" s="1"/>
      <c r="F643" s="1"/>
      <c r="G643" s="1"/>
      <c r="H643" s="1"/>
      <c r="I643" s="69"/>
      <c r="J643" s="69"/>
      <c r="K643" s="69"/>
      <c r="L643" s="69"/>
      <c r="M643" s="69"/>
      <c r="N643" s="69"/>
      <c r="O643" s="69"/>
      <c r="P643" s="69"/>
      <c r="R643" s="1"/>
      <c r="S643" s="1"/>
      <c r="T643" s="5"/>
      <c r="U643" s="5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  <c r="DV643" s="1"/>
      <c r="DW643" s="1"/>
      <c r="DX643" s="1"/>
      <c r="DY643" s="1"/>
      <c r="DZ643" s="1"/>
      <c r="EA643" s="1"/>
      <c r="EB643" s="1"/>
      <c r="EC643" s="1"/>
      <c r="ED643" s="1"/>
      <c r="EE643" s="1"/>
      <c r="EF643" s="1"/>
      <c r="EG643" s="1"/>
      <c r="EH643" s="1"/>
      <c r="EI643" s="1"/>
      <c r="EJ643" s="1"/>
      <c r="EK643" s="1"/>
      <c r="EL643" s="1"/>
      <c r="EM643" s="1"/>
      <c r="EN643" s="1"/>
      <c r="EO643" s="1"/>
      <c r="EP643" s="1"/>
      <c r="EQ643" s="1"/>
      <c r="ER643" s="1"/>
      <c r="ES643" s="1"/>
      <c r="ET643" s="1"/>
      <c r="EU643" s="1"/>
      <c r="EV643" s="1"/>
      <c r="EW643" s="1"/>
      <c r="EX643" s="1"/>
      <c r="EY643" s="1"/>
      <c r="EZ643" s="1"/>
      <c r="FA643" s="1"/>
      <c r="FB643" s="1"/>
      <c r="FC643" s="1"/>
      <c r="FD643" s="1"/>
      <c r="FE643" s="1"/>
      <c r="FF643" s="1"/>
      <c r="FG643" s="1"/>
      <c r="FH643" s="1"/>
      <c r="FI643" s="1"/>
      <c r="FJ643" s="1"/>
      <c r="FK643" s="1"/>
      <c r="FL643" s="1"/>
      <c r="FM643" s="1"/>
      <c r="FN643" s="1"/>
      <c r="FO643" s="1"/>
      <c r="FP643" s="1"/>
      <c r="FQ643" s="1"/>
      <c r="FR643" s="1"/>
      <c r="FS643" s="1"/>
      <c r="FT643" s="1"/>
      <c r="FU643" s="1"/>
      <c r="FV643" s="1"/>
      <c r="FW643" s="1"/>
      <c r="FX643" s="1"/>
      <c r="FY643" s="1"/>
      <c r="FZ643" s="1"/>
      <c r="GA643" s="1"/>
      <c r="GB643" s="1"/>
      <c r="GC643" s="1"/>
      <c r="GD643" s="1"/>
      <c r="GE643" s="1"/>
      <c r="GF643" s="1"/>
      <c r="GG643" s="1"/>
    </row>
    <row r="644" spans="1:189" s="4" customFormat="1">
      <c r="A644" s="1"/>
      <c r="B644" s="1"/>
      <c r="C644" s="1"/>
      <c r="D644" s="1"/>
      <c r="E644" s="1"/>
      <c r="F644" s="1"/>
      <c r="G644" s="1"/>
      <c r="H644" s="1"/>
      <c r="I644" s="69"/>
      <c r="J644" s="69"/>
      <c r="K644" s="69"/>
      <c r="L644" s="69"/>
      <c r="M644" s="69"/>
      <c r="N644" s="69"/>
      <c r="O644" s="69"/>
      <c r="P644" s="69"/>
      <c r="R644" s="1"/>
      <c r="S644" s="1"/>
      <c r="T644" s="5"/>
      <c r="U644" s="5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  <c r="DV644" s="1"/>
      <c r="DW644" s="1"/>
      <c r="DX644" s="1"/>
      <c r="DY644" s="1"/>
      <c r="DZ644" s="1"/>
      <c r="EA644" s="1"/>
      <c r="EB644" s="1"/>
      <c r="EC644" s="1"/>
      <c r="ED644" s="1"/>
      <c r="EE644" s="1"/>
      <c r="EF644" s="1"/>
      <c r="EG644" s="1"/>
      <c r="EH644" s="1"/>
      <c r="EI644" s="1"/>
      <c r="EJ644" s="1"/>
      <c r="EK644" s="1"/>
      <c r="EL644" s="1"/>
      <c r="EM644" s="1"/>
      <c r="EN644" s="1"/>
      <c r="EO644" s="1"/>
      <c r="EP644" s="1"/>
      <c r="EQ644" s="1"/>
      <c r="ER644" s="1"/>
      <c r="ES644" s="1"/>
      <c r="ET644" s="1"/>
      <c r="EU644" s="1"/>
      <c r="EV644" s="1"/>
      <c r="EW644" s="1"/>
      <c r="EX644" s="1"/>
      <c r="EY644" s="1"/>
      <c r="EZ644" s="1"/>
      <c r="FA644" s="1"/>
      <c r="FB644" s="1"/>
      <c r="FC644" s="1"/>
      <c r="FD644" s="1"/>
      <c r="FE644" s="1"/>
      <c r="FF644" s="1"/>
      <c r="FG644" s="1"/>
      <c r="FH644" s="1"/>
      <c r="FI644" s="1"/>
      <c r="FJ644" s="1"/>
      <c r="FK644" s="1"/>
      <c r="FL644" s="1"/>
      <c r="FM644" s="1"/>
      <c r="FN644" s="1"/>
      <c r="FO644" s="1"/>
      <c r="FP644" s="1"/>
      <c r="FQ644" s="1"/>
      <c r="FR644" s="1"/>
      <c r="FS644" s="1"/>
      <c r="FT644" s="1"/>
      <c r="FU644" s="1"/>
      <c r="FV644" s="1"/>
      <c r="FW644" s="1"/>
      <c r="FX644" s="1"/>
      <c r="FY644" s="1"/>
      <c r="FZ644" s="1"/>
      <c r="GA644" s="1"/>
      <c r="GB644" s="1"/>
      <c r="GC644" s="1"/>
      <c r="GD644" s="1"/>
      <c r="GE644" s="1"/>
      <c r="GF644" s="1"/>
      <c r="GG644" s="1"/>
    </row>
    <row r="645" spans="1:189" s="4" customFormat="1">
      <c r="A645" s="1"/>
      <c r="B645" s="1"/>
      <c r="C645" s="1"/>
      <c r="D645" s="1"/>
      <c r="E645" s="1"/>
      <c r="F645" s="1"/>
      <c r="G645" s="1"/>
      <c r="H645" s="1"/>
      <c r="I645" s="69"/>
      <c r="J645" s="69"/>
      <c r="K645" s="69"/>
      <c r="L645" s="69"/>
      <c r="M645" s="69"/>
      <c r="N645" s="69"/>
      <c r="O645" s="69"/>
      <c r="P645" s="69"/>
      <c r="R645" s="1"/>
      <c r="S645" s="1"/>
      <c r="T645" s="5"/>
      <c r="U645" s="5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  <c r="DV645" s="1"/>
      <c r="DW645" s="1"/>
      <c r="DX645" s="1"/>
      <c r="DY645" s="1"/>
      <c r="DZ645" s="1"/>
      <c r="EA645" s="1"/>
      <c r="EB645" s="1"/>
      <c r="EC645" s="1"/>
      <c r="ED645" s="1"/>
      <c r="EE645" s="1"/>
      <c r="EF645" s="1"/>
      <c r="EG645" s="1"/>
      <c r="EH645" s="1"/>
      <c r="EI645" s="1"/>
      <c r="EJ645" s="1"/>
      <c r="EK645" s="1"/>
      <c r="EL645" s="1"/>
      <c r="EM645" s="1"/>
      <c r="EN645" s="1"/>
      <c r="EO645" s="1"/>
      <c r="EP645" s="1"/>
      <c r="EQ645" s="1"/>
      <c r="ER645" s="1"/>
      <c r="ES645" s="1"/>
      <c r="ET645" s="1"/>
      <c r="EU645" s="1"/>
      <c r="EV645" s="1"/>
      <c r="EW645" s="1"/>
      <c r="EX645" s="1"/>
      <c r="EY645" s="1"/>
      <c r="EZ645" s="1"/>
      <c r="FA645" s="1"/>
      <c r="FB645" s="1"/>
      <c r="FC645" s="1"/>
      <c r="FD645" s="1"/>
      <c r="FE645" s="1"/>
      <c r="FF645" s="1"/>
      <c r="FG645" s="1"/>
      <c r="FH645" s="1"/>
      <c r="FI645" s="1"/>
      <c r="FJ645" s="1"/>
      <c r="FK645" s="1"/>
      <c r="FL645" s="1"/>
      <c r="FM645" s="1"/>
      <c r="FN645" s="1"/>
      <c r="FO645" s="1"/>
      <c r="FP645" s="1"/>
      <c r="FQ645" s="1"/>
      <c r="FR645" s="1"/>
      <c r="FS645" s="1"/>
      <c r="FT645" s="1"/>
      <c r="FU645" s="1"/>
      <c r="FV645" s="1"/>
      <c r="FW645" s="1"/>
      <c r="FX645" s="1"/>
      <c r="FY645" s="1"/>
      <c r="FZ645" s="1"/>
      <c r="GA645" s="1"/>
      <c r="GB645" s="1"/>
      <c r="GC645" s="1"/>
      <c r="GD645" s="1"/>
      <c r="GE645" s="1"/>
      <c r="GF645" s="1"/>
      <c r="GG645" s="1"/>
    </row>
    <row r="646" spans="1:189" s="4" customFormat="1">
      <c r="A646" s="1"/>
      <c r="B646" s="1"/>
      <c r="C646" s="1"/>
      <c r="D646" s="1"/>
      <c r="E646" s="1"/>
      <c r="F646" s="1"/>
      <c r="G646" s="1"/>
      <c r="H646" s="1"/>
      <c r="I646" s="69"/>
      <c r="J646" s="69"/>
      <c r="K646" s="69"/>
      <c r="L646" s="69"/>
      <c r="M646" s="69"/>
      <c r="N646" s="69"/>
      <c r="O646" s="69"/>
      <c r="P646" s="69"/>
      <c r="R646" s="1"/>
      <c r="S646" s="1"/>
      <c r="T646" s="5"/>
      <c r="U646" s="5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  <c r="EA646" s="1"/>
      <c r="EB646" s="1"/>
      <c r="EC646" s="1"/>
      <c r="ED646" s="1"/>
      <c r="EE646" s="1"/>
      <c r="EF646" s="1"/>
      <c r="EG646" s="1"/>
      <c r="EH646" s="1"/>
      <c r="EI646" s="1"/>
      <c r="EJ646" s="1"/>
      <c r="EK646" s="1"/>
      <c r="EL646" s="1"/>
      <c r="EM646" s="1"/>
      <c r="EN646" s="1"/>
      <c r="EO646" s="1"/>
      <c r="EP646" s="1"/>
      <c r="EQ646" s="1"/>
      <c r="ER646" s="1"/>
      <c r="ES646" s="1"/>
      <c r="ET646" s="1"/>
      <c r="EU646" s="1"/>
      <c r="EV646" s="1"/>
      <c r="EW646" s="1"/>
      <c r="EX646" s="1"/>
      <c r="EY646" s="1"/>
      <c r="EZ646" s="1"/>
      <c r="FA646" s="1"/>
      <c r="FB646" s="1"/>
      <c r="FC646" s="1"/>
      <c r="FD646" s="1"/>
      <c r="FE646" s="1"/>
      <c r="FF646" s="1"/>
      <c r="FG646" s="1"/>
      <c r="FH646" s="1"/>
      <c r="FI646" s="1"/>
      <c r="FJ646" s="1"/>
      <c r="FK646" s="1"/>
      <c r="FL646" s="1"/>
      <c r="FM646" s="1"/>
      <c r="FN646" s="1"/>
      <c r="FO646" s="1"/>
      <c r="FP646" s="1"/>
      <c r="FQ646" s="1"/>
      <c r="FR646" s="1"/>
      <c r="FS646" s="1"/>
      <c r="FT646" s="1"/>
      <c r="FU646" s="1"/>
      <c r="FV646" s="1"/>
      <c r="FW646" s="1"/>
      <c r="FX646" s="1"/>
      <c r="FY646" s="1"/>
      <c r="FZ646" s="1"/>
      <c r="GA646" s="1"/>
      <c r="GB646" s="1"/>
      <c r="GC646" s="1"/>
      <c r="GD646" s="1"/>
      <c r="GE646" s="1"/>
      <c r="GF646" s="1"/>
      <c r="GG646" s="1"/>
    </row>
    <row r="647" spans="1:189" s="4" customFormat="1">
      <c r="A647" s="1"/>
      <c r="B647" s="1"/>
      <c r="C647" s="1"/>
      <c r="D647" s="1"/>
      <c r="E647" s="1"/>
      <c r="F647" s="1"/>
      <c r="G647" s="1"/>
      <c r="H647" s="1"/>
      <c r="I647" s="69"/>
      <c r="J647" s="69"/>
      <c r="K647" s="69"/>
      <c r="L647" s="69"/>
      <c r="M647" s="69"/>
      <c r="N647" s="69"/>
      <c r="O647" s="69"/>
      <c r="P647" s="69"/>
      <c r="R647" s="1"/>
      <c r="S647" s="1"/>
      <c r="T647" s="5"/>
      <c r="U647" s="5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  <c r="EI647" s="1"/>
      <c r="EJ647" s="1"/>
      <c r="EK647" s="1"/>
      <c r="EL647" s="1"/>
      <c r="EM647" s="1"/>
      <c r="EN647" s="1"/>
      <c r="EO647" s="1"/>
      <c r="EP647" s="1"/>
      <c r="EQ647" s="1"/>
      <c r="ER647" s="1"/>
      <c r="ES647" s="1"/>
      <c r="ET647" s="1"/>
      <c r="EU647" s="1"/>
      <c r="EV647" s="1"/>
      <c r="EW647" s="1"/>
      <c r="EX647" s="1"/>
      <c r="EY647" s="1"/>
      <c r="EZ647" s="1"/>
      <c r="FA647" s="1"/>
      <c r="FB647" s="1"/>
      <c r="FC647" s="1"/>
      <c r="FD647" s="1"/>
      <c r="FE647" s="1"/>
      <c r="FF647" s="1"/>
      <c r="FG647" s="1"/>
      <c r="FH647" s="1"/>
      <c r="FI647" s="1"/>
      <c r="FJ647" s="1"/>
      <c r="FK647" s="1"/>
      <c r="FL647" s="1"/>
      <c r="FM647" s="1"/>
      <c r="FN647" s="1"/>
      <c r="FO647" s="1"/>
      <c r="FP647" s="1"/>
      <c r="FQ647" s="1"/>
      <c r="FR647" s="1"/>
      <c r="FS647" s="1"/>
      <c r="FT647" s="1"/>
      <c r="FU647" s="1"/>
      <c r="FV647" s="1"/>
      <c r="FW647" s="1"/>
      <c r="FX647" s="1"/>
      <c r="FY647" s="1"/>
      <c r="FZ647" s="1"/>
      <c r="GA647" s="1"/>
      <c r="GB647" s="1"/>
      <c r="GC647" s="1"/>
      <c r="GD647" s="1"/>
      <c r="GE647" s="1"/>
      <c r="GF647" s="1"/>
      <c r="GG647" s="1"/>
    </row>
    <row r="648" spans="1:189" s="4" customFormat="1">
      <c r="A648" s="1"/>
      <c r="B648" s="1"/>
      <c r="C648" s="1"/>
      <c r="D648" s="1"/>
      <c r="E648" s="1"/>
      <c r="F648" s="1"/>
      <c r="G648" s="1"/>
      <c r="H648" s="1"/>
      <c r="I648" s="69"/>
      <c r="J648" s="69"/>
      <c r="K648" s="69"/>
      <c r="L648" s="69"/>
      <c r="M648" s="69"/>
      <c r="N648" s="69"/>
      <c r="O648" s="69"/>
      <c r="P648" s="69"/>
      <c r="R648" s="1"/>
      <c r="S648" s="1"/>
      <c r="T648" s="5"/>
      <c r="U648" s="5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  <c r="EI648" s="1"/>
      <c r="EJ648" s="1"/>
      <c r="EK648" s="1"/>
      <c r="EL648" s="1"/>
      <c r="EM648" s="1"/>
      <c r="EN648" s="1"/>
      <c r="EO648" s="1"/>
      <c r="EP648" s="1"/>
      <c r="EQ648" s="1"/>
      <c r="ER648" s="1"/>
      <c r="ES648" s="1"/>
      <c r="ET648" s="1"/>
      <c r="EU648" s="1"/>
      <c r="EV648" s="1"/>
      <c r="EW648" s="1"/>
      <c r="EX648" s="1"/>
      <c r="EY648" s="1"/>
      <c r="EZ648" s="1"/>
      <c r="FA648" s="1"/>
      <c r="FB648" s="1"/>
      <c r="FC648" s="1"/>
      <c r="FD648" s="1"/>
      <c r="FE648" s="1"/>
      <c r="FF648" s="1"/>
      <c r="FG648" s="1"/>
      <c r="FH648" s="1"/>
      <c r="FI648" s="1"/>
      <c r="FJ648" s="1"/>
      <c r="FK648" s="1"/>
      <c r="FL648" s="1"/>
      <c r="FM648" s="1"/>
      <c r="FN648" s="1"/>
      <c r="FO648" s="1"/>
      <c r="FP648" s="1"/>
      <c r="FQ648" s="1"/>
      <c r="FR648" s="1"/>
      <c r="FS648" s="1"/>
      <c r="FT648" s="1"/>
      <c r="FU648" s="1"/>
      <c r="FV648" s="1"/>
      <c r="FW648" s="1"/>
      <c r="FX648" s="1"/>
      <c r="FY648" s="1"/>
      <c r="FZ648" s="1"/>
      <c r="GA648" s="1"/>
      <c r="GB648" s="1"/>
      <c r="GC648" s="1"/>
      <c r="GD648" s="1"/>
      <c r="GE648" s="1"/>
      <c r="GF648" s="1"/>
      <c r="GG648" s="1"/>
    </row>
    <row r="649" spans="1:189" s="4" customFormat="1">
      <c r="A649" s="1"/>
      <c r="B649" s="1"/>
      <c r="C649" s="1"/>
      <c r="D649" s="1"/>
      <c r="E649" s="1"/>
      <c r="F649" s="1"/>
      <c r="G649" s="1"/>
      <c r="H649" s="1"/>
      <c r="I649" s="69"/>
      <c r="J649" s="69"/>
      <c r="K649" s="69"/>
      <c r="L649" s="69"/>
      <c r="M649" s="69"/>
      <c r="N649" s="69"/>
      <c r="O649" s="69"/>
      <c r="P649" s="69"/>
      <c r="R649" s="1"/>
      <c r="S649" s="1"/>
      <c r="T649" s="5"/>
      <c r="U649" s="5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  <c r="EA649" s="1"/>
      <c r="EB649" s="1"/>
      <c r="EC649" s="1"/>
      <c r="ED649" s="1"/>
      <c r="EE649" s="1"/>
      <c r="EF649" s="1"/>
      <c r="EG649" s="1"/>
      <c r="EH649" s="1"/>
      <c r="EI649" s="1"/>
      <c r="EJ649" s="1"/>
      <c r="EK649" s="1"/>
      <c r="EL649" s="1"/>
      <c r="EM649" s="1"/>
      <c r="EN649" s="1"/>
      <c r="EO649" s="1"/>
      <c r="EP649" s="1"/>
      <c r="EQ649" s="1"/>
      <c r="ER649" s="1"/>
      <c r="ES649" s="1"/>
      <c r="ET649" s="1"/>
      <c r="EU649" s="1"/>
      <c r="EV649" s="1"/>
      <c r="EW649" s="1"/>
      <c r="EX649" s="1"/>
      <c r="EY649" s="1"/>
      <c r="EZ649" s="1"/>
      <c r="FA649" s="1"/>
      <c r="FB649" s="1"/>
      <c r="FC649" s="1"/>
      <c r="FD649" s="1"/>
      <c r="FE649" s="1"/>
      <c r="FF649" s="1"/>
      <c r="FG649" s="1"/>
      <c r="FH649" s="1"/>
      <c r="FI649" s="1"/>
      <c r="FJ649" s="1"/>
      <c r="FK649" s="1"/>
      <c r="FL649" s="1"/>
      <c r="FM649" s="1"/>
      <c r="FN649" s="1"/>
      <c r="FO649" s="1"/>
      <c r="FP649" s="1"/>
      <c r="FQ649" s="1"/>
      <c r="FR649" s="1"/>
      <c r="FS649" s="1"/>
      <c r="FT649" s="1"/>
      <c r="FU649" s="1"/>
      <c r="FV649" s="1"/>
      <c r="FW649" s="1"/>
      <c r="FX649" s="1"/>
      <c r="FY649" s="1"/>
      <c r="FZ649" s="1"/>
      <c r="GA649" s="1"/>
      <c r="GB649" s="1"/>
      <c r="GC649" s="1"/>
      <c r="GD649" s="1"/>
      <c r="GE649" s="1"/>
      <c r="GF649" s="1"/>
      <c r="GG649" s="1"/>
    </row>
    <row r="650" spans="1:189" s="4" customFormat="1">
      <c r="A650" s="1"/>
      <c r="B650" s="1"/>
      <c r="C650" s="1"/>
      <c r="D650" s="1"/>
      <c r="E650" s="1"/>
      <c r="F650" s="1"/>
      <c r="G650" s="1"/>
      <c r="H650" s="1"/>
      <c r="I650" s="69"/>
      <c r="J650" s="69"/>
      <c r="K650" s="69"/>
      <c r="L650" s="69"/>
      <c r="M650" s="69"/>
      <c r="N650" s="69"/>
      <c r="O650" s="69"/>
      <c r="P650" s="69"/>
      <c r="R650" s="1"/>
      <c r="S650" s="1"/>
      <c r="T650" s="5"/>
      <c r="U650" s="5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  <c r="DP650" s="1"/>
      <c r="DQ650" s="1"/>
      <c r="DR650" s="1"/>
      <c r="DS650" s="1"/>
      <c r="DT650" s="1"/>
      <c r="DU650" s="1"/>
      <c r="DV650" s="1"/>
      <c r="DW650" s="1"/>
      <c r="DX650" s="1"/>
      <c r="DY650" s="1"/>
      <c r="DZ650" s="1"/>
      <c r="EA650" s="1"/>
      <c r="EB650" s="1"/>
      <c r="EC650" s="1"/>
      <c r="ED650" s="1"/>
      <c r="EE650" s="1"/>
      <c r="EF650" s="1"/>
      <c r="EG650" s="1"/>
      <c r="EH650" s="1"/>
      <c r="EI650" s="1"/>
      <c r="EJ650" s="1"/>
      <c r="EK650" s="1"/>
      <c r="EL650" s="1"/>
      <c r="EM650" s="1"/>
      <c r="EN650" s="1"/>
      <c r="EO650" s="1"/>
      <c r="EP650" s="1"/>
      <c r="EQ650" s="1"/>
      <c r="ER650" s="1"/>
      <c r="ES650" s="1"/>
      <c r="ET650" s="1"/>
      <c r="EU650" s="1"/>
      <c r="EV650" s="1"/>
      <c r="EW650" s="1"/>
      <c r="EX650" s="1"/>
      <c r="EY650" s="1"/>
      <c r="EZ650" s="1"/>
      <c r="FA650" s="1"/>
      <c r="FB650" s="1"/>
      <c r="FC650" s="1"/>
      <c r="FD650" s="1"/>
      <c r="FE650" s="1"/>
      <c r="FF650" s="1"/>
      <c r="FG650" s="1"/>
      <c r="FH650" s="1"/>
      <c r="FI650" s="1"/>
      <c r="FJ650" s="1"/>
      <c r="FK650" s="1"/>
      <c r="FL650" s="1"/>
      <c r="FM650" s="1"/>
      <c r="FN650" s="1"/>
      <c r="FO650" s="1"/>
      <c r="FP650" s="1"/>
      <c r="FQ650" s="1"/>
      <c r="FR650" s="1"/>
      <c r="FS650" s="1"/>
      <c r="FT650" s="1"/>
      <c r="FU650" s="1"/>
      <c r="FV650" s="1"/>
      <c r="FW650" s="1"/>
      <c r="FX650" s="1"/>
      <c r="FY650" s="1"/>
      <c r="FZ650" s="1"/>
      <c r="GA650" s="1"/>
      <c r="GB650" s="1"/>
      <c r="GC650" s="1"/>
      <c r="GD650" s="1"/>
      <c r="GE650" s="1"/>
      <c r="GF650" s="1"/>
      <c r="GG650" s="1"/>
    </row>
    <row r="651" spans="1:189" s="4" customFormat="1">
      <c r="A651" s="1"/>
      <c r="B651" s="1"/>
      <c r="C651" s="1"/>
      <c r="D651" s="1"/>
      <c r="E651" s="1"/>
      <c r="F651" s="1"/>
      <c r="G651" s="1"/>
      <c r="H651" s="1"/>
      <c r="I651" s="69"/>
      <c r="J651" s="69"/>
      <c r="K651" s="69"/>
      <c r="L651" s="69"/>
      <c r="M651" s="69"/>
      <c r="N651" s="69"/>
      <c r="O651" s="69"/>
      <c r="P651" s="69"/>
      <c r="R651" s="1"/>
      <c r="S651" s="1"/>
      <c r="T651" s="5"/>
      <c r="U651" s="5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  <c r="DP651" s="1"/>
      <c r="DQ651" s="1"/>
      <c r="DR651" s="1"/>
      <c r="DS651" s="1"/>
      <c r="DT651" s="1"/>
      <c r="DU651" s="1"/>
      <c r="DV651" s="1"/>
      <c r="DW651" s="1"/>
      <c r="DX651" s="1"/>
      <c r="DY651" s="1"/>
      <c r="DZ651" s="1"/>
      <c r="EA651" s="1"/>
      <c r="EB651" s="1"/>
      <c r="EC651" s="1"/>
      <c r="ED651" s="1"/>
      <c r="EE651" s="1"/>
      <c r="EF651" s="1"/>
      <c r="EG651" s="1"/>
      <c r="EH651" s="1"/>
      <c r="EI651" s="1"/>
      <c r="EJ651" s="1"/>
      <c r="EK651" s="1"/>
      <c r="EL651" s="1"/>
      <c r="EM651" s="1"/>
      <c r="EN651" s="1"/>
      <c r="EO651" s="1"/>
      <c r="EP651" s="1"/>
      <c r="EQ651" s="1"/>
      <c r="ER651" s="1"/>
      <c r="ES651" s="1"/>
      <c r="ET651" s="1"/>
      <c r="EU651" s="1"/>
      <c r="EV651" s="1"/>
      <c r="EW651" s="1"/>
      <c r="EX651" s="1"/>
      <c r="EY651" s="1"/>
      <c r="EZ651" s="1"/>
      <c r="FA651" s="1"/>
      <c r="FB651" s="1"/>
      <c r="FC651" s="1"/>
      <c r="FD651" s="1"/>
      <c r="FE651" s="1"/>
      <c r="FF651" s="1"/>
      <c r="FG651" s="1"/>
      <c r="FH651" s="1"/>
      <c r="FI651" s="1"/>
      <c r="FJ651" s="1"/>
      <c r="FK651" s="1"/>
      <c r="FL651" s="1"/>
      <c r="FM651" s="1"/>
      <c r="FN651" s="1"/>
      <c r="FO651" s="1"/>
      <c r="FP651" s="1"/>
      <c r="FQ651" s="1"/>
      <c r="FR651" s="1"/>
      <c r="FS651" s="1"/>
      <c r="FT651" s="1"/>
      <c r="FU651" s="1"/>
      <c r="FV651" s="1"/>
      <c r="FW651" s="1"/>
      <c r="FX651" s="1"/>
      <c r="FY651" s="1"/>
      <c r="FZ651" s="1"/>
      <c r="GA651" s="1"/>
      <c r="GB651" s="1"/>
      <c r="GC651" s="1"/>
      <c r="GD651" s="1"/>
      <c r="GE651" s="1"/>
      <c r="GF651" s="1"/>
      <c r="GG651" s="1"/>
    </row>
    <row r="652" spans="1:189" s="4" customFormat="1">
      <c r="A652" s="1"/>
      <c r="B652" s="1"/>
      <c r="C652" s="1"/>
      <c r="D652" s="1"/>
      <c r="E652" s="1"/>
      <c r="F652" s="1"/>
      <c r="G652" s="1"/>
      <c r="H652" s="1"/>
      <c r="I652" s="69"/>
      <c r="J652" s="69"/>
      <c r="K652" s="69"/>
      <c r="L652" s="69"/>
      <c r="M652" s="69"/>
      <c r="N652" s="69"/>
      <c r="O652" s="69"/>
      <c r="P652" s="69"/>
      <c r="R652" s="1"/>
      <c r="S652" s="1"/>
      <c r="T652" s="5"/>
      <c r="U652" s="5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  <c r="DV652" s="1"/>
      <c r="DW652" s="1"/>
      <c r="DX652" s="1"/>
      <c r="DY652" s="1"/>
      <c r="DZ652" s="1"/>
      <c r="EA652" s="1"/>
      <c r="EB652" s="1"/>
      <c r="EC652" s="1"/>
      <c r="ED652" s="1"/>
      <c r="EE652" s="1"/>
      <c r="EF652" s="1"/>
      <c r="EG652" s="1"/>
      <c r="EH652" s="1"/>
      <c r="EI652" s="1"/>
      <c r="EJ652" s="1"/>
      <c r="EK652" s="1"/>
      <c r="EL652" s="1"/>
      <c r="EM652" s="1"/>
      <c r="EN652" s="1"/>
      <c r="EO652" s="1"/>
      <c r="EP652" s="1"/>
      <c r="EQ652" s="1"/>
      <c r="ER652" s="1"/>
      <c r="ES652" s="1"/>
      <c r="ET652" s="1"/>
      <c r="EU652" s="1"/>
      <c r="EV652" s="1"/>
      <c r="EW652" s="1"/>
      <c r="EX652" s="1"/>
      <c r="EY652" s="1"/>
      <c r="EZ652" s="1"/>
      <c r="FA652" s="1"/>
      <c r="FB652" s="1"/>
      <c r="FC652" s="1"/>
      <c r="FD652" s="1"/>
      <c r="FE652" s="1"/>
      <c r="FF652" s="1"/>
      <c r="FG652" s="1"/>
      <c r="FH652" s="1"/>
      <c r="FI652" s="1"/>
      <c r="FJ652" s="1"/>
      <c r="FK652" s="1"/>
      <c r="FL652" s="1"/>
      <c r="FM652" s="1"/>
      <c r="FN652" s="1"/>
      <c r="FO652" s="1"/>
      <c r="FP652" s="1"/>
      <c r="FQ652" s="1"/>
      <c r="FR652" s="1"/>
      <c r="FS652" s="1"/>
      <c r="FT652" s="1"/>
      <c r="FU652" s="1"/>
      <c r="FV652" s="1"/>
      <c r="FW652" s="1"/>
      <c r="FX652" s="1"/>
      <c r="FY652" s="1"/>
      <c r="FZ652" s="1"/>
      <c r="GA652" s="1"/>
      <c r="GB652" s="1"/>
      <c r="GC652" s="1"/>
      <c r="GD652" s="1"/>
      <c r="GE652" s="1"/>
      <c r="GF652" s="1"/>
      <c r="GG652" s="1"/>
    </row>
    <row r="653" spans="1:189" s="4" customFormat="1">
      <c r="A653" s="1"/>
      <c r="B653" s="1"/>
      <c r="C653" s="1"/>
      <c r="D653" s="1"/>
      <c r="E653" s="1"/>
      <c r="F653" s="1"/>
      <c r="G653" s="1"/>
      <c r="H653" s="1"/>
      <c r="I653" s="69"/>
      <c r="J653" s="69"/>
      <c r="K653" s="69"/>
      <c r="L653" s="69"/>
      <c r="M653" s="69"/>
      <c r="N653" s="69"/>
      <c r="O653" s="69"/>
      <c r="P653" s="69"/>
      <c r="R653" s="1"/>
      <c r="S653" s="1"/>
      <c r="T653" s="5"/>
      <c r="U653" s="5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  <c r="DP653" s="1"/>
      <c r="DQ653" s="1"/>
      <c r="DR653" s="1"/>
      <c r="DS653" s="1"/>
      <c r="DT653" s="1"/>
      <c r="DU653" s="1"/>
      <c r="DV653" s="1"/>
      <c r="DW653" s="1"/>
      <c r="DX653" s="1"/>
      <c r="DY653" s="1"/>
      <c r="DZ653" s="1"/>
      <c r="EA653" s="1"/>
      <c r="EB653" s="1"/>
      <c r="EC653" s="1"/>
      <c r="ED653" s="1"/>
      <c r="EE653" s="1"/>
      <c r="EF653" s="1"/>
      <c r="EG653" s="1"/>
      <c r="EH653" s="1"/>
      <c r="EI653" s="1"/>
      <c r="EJ653" s="1"/>
      <c r="EK653" s="1"/>
      <c r="EL653" s="1"/>
      <c r="EM653" s="1"/>
      <c r="EN653" s="1"/>
      <c r="EO653" s="1"/>
      <c r="EP653" s="1"/>
      <c r="EQ653" s="1"/>
      <c r="ER653" s="1"/>
      <c r="ES653" s="1"/>
      <c r="ET653" s="1"/>
      <c r="EU653" s="1"/>
      <c r="EV653" s="1"/>
      <c r="EW653" s="1"/>
      <c r="EX653" s="1"/>
      <c r="EY653" s="1"/>
      <c r="EZ653" s="1"/>
      <c r="FA653" s="1"/>
      <c r="FB653" s="1"/>
      <c r="FC653" s="1"/>
      <c r="FD653" s="1"/>
      <c r="FE653" s="1"/>
      <c r="FF653" s="1"/>
      <c r="FG653" s="1"/>
      <c r="FH653" s="1"/>
      <c r="FI653" s="1"/>
      <c r="FJ653" s="1"/>
      <c r="FK653" s="1"/>
      <c r="FL653" s="1"/>
      <c r="FM653" s="1"/>
      <c r="FN653" s="1"/>
      <c r="FO653" s="1"/>
      <c r="FP653" s="1"/>
      <c r="FQ653" s="1"/>
      <c r="FR653" s="1"/>
      <c r="FS653" s="1"/>
      <c r="FT653" s="1"/>
      <c r="FU653" s="1"/>
      <c r="FV653" s="1"/>
      <c r="FW653" s="1"/>
      <c r="FX653" s="1"/>
      <c r="FY653" s="1"/>
      <c r="FZ653" s="1"/>
      <c r="GA653" s="1"/>
      <c r="GB653" s="1"/>
      <c r="GC653" s="1"/>
      <c r="GD653" s="1"/>
      <c r="GE653" s="1"/>
      <c r="GF653" s="1"/>
      <c r="GG653" s="1"/>
    </row>
    <row r="654" spans="1:189" s="4" customFormat="1">
      <c r="A654" s="1"/>
      <c r="B654" s="1"/>
      <c r="C654" s="1"/>
      <c r="D654" s="1"/>
      <c r="E654" s="1"/>
      <c r="F654" s="1"/>
      <c r="G654" s="1"/>
      <c r="H654" s="1"/>
      <c r="I654" s="69"/>
      <c r="J654" s="69"/>
      <c r="K654" s="69"/>
      <c r="L654" s="69"/>
      <c r="M654" s="69"/>
      <c r="N654" s="69"/>
      <c r="O654" s="69"/>
      <c r="P654" s="69"/>
      <c r="R654" s="1"/>
      <c r="S654" s="1"/>
      <c r="T654" s="5"/>
      <c r="U654" s="5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  <c r="DP654" s="1"/>
      <c r="DQ654" s="1"/>
      <c r="DR654" s="1"/>
      <c r="DS654" s="1"/>
      <c r="DT654" s="1"/>
      <c r="DU654" s="1"/>
      <c r="DV654" s="1"/>
      <c r="DW654" s="1"/>
      <c r="DX654" s="1"/>
      <c r="DY654" s="1"/>
      <c r="DZ654" s="1"/>
      <c r="EA654" s="1"/>
      <c r="EB654" s="1"/>
      <c r="EC654" s="1"/>
      <c r="ED654" s="1"/>
      <c r="EE654" s="1"/>
      <c r="EF654" s="1"/>
      <c r="EG654" s="1"/>
      <c r="EH654" s="1"/>
      <c r="EI654" s="1"/>
      <c r="EJ654" s="1"/>
      <c r="EK654" s="1"/>
      <c r="EL654" s="1"/>
      <c r="EM654" s="1"/>
      <c r="EN654" s="1"/>
      <c r="EO654" s="1"/>
      <c r="EP654" s="1"/>
      <c r="EQ654" s="1"/>
      <c r="ER654" s="1"/>
      <c r="ES654" s="1"/>
      <c r="ET654" s="1"/>
      <c r="EU654" s="1"/>
      <c r="EV654" s="1"/>
      <c r="EW654" s="1"/>
      <c r="EX654" s="1"/>
      <c r="EY654" s="1"/>
      <c r="EZ654" s="1"/>
      <c r="FA654" s="1"/>
      <c r="FB654" s="1"/>
      <c r="FC654" s="1"/>
      <c r="FD654" s="1"/>
      <c r="FE654" s="1"/>
      <c r="FF654" s="1"/>
      <c r="FG654" s="1"/>
      <c r="FH654" s="1"/>
      <c r="FI654" s="1"/>
      <c r="FJ654" s="1"/>
      <c r="FK654" s="1"/>
      <c r="FL654" s="1"/>
      <c r="FM654" s="1"/>
      <c r="FN654" s="1"/>
      <c r="FO654" s="1"/>
      <c r="FP654" s="1"/>
      <c r="FQ654" s="1"/>
      <c r="FR654" s="1"/>
      <c r="FS654" s="1"/>
      <c r="FT654" s="1"/>
      <c r="FU654" s="1"/>
      <c r="FV654" s="1"/>
      <c r="FW654" s="1"/>
      <c r="FX654" s="1"/>
      <c r="FY654" s="1"/>
      <c r="FZ654" s="1"/>
      <c r="GA654" s="1"/>
      <c r="GB654" s="1"/>
      <c r="GC654" s="1"/>
      <c r="GD654" s="1"/>
      <c r="GE654" s="1"/>
      <c r="GF654" s="1"/>
      <c r="GG654" s="1"/>
    </row>
    <row r="655" spans="1:189" s="4" customFormat="1">
      <c r="A655" s="1"/>
      <c r="B655" s="1"/>
      <c r="C655" s="1"/>
      <c r="D655" s="1"/>
      <c r="E655" s="1"/>
      <c r="F655" s="1"/>
      <c r="G655" s="1"/>
      <c r="H655" s="1"/>
      <c r="I655" s="69"/>
      <c r="J655" s="69"/>
      <c r="K655" s="69"/>
      <c r="L655" s="69"/>
      <c r="M655" s="69"/>
      <c r="N655" s="69"/>
      <c r="O655" s="69"/>
      <c r="P655" s="69"/>
      <c r="R655" s="1"/>
      <c r="S655" s="1"/>
      <c r="T655" s="5"/>
      <c r="U655" s="5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  <c r="DP655" s="1"/>
      <c r="DQ655" s="1"/>
      <c r="DR655" s="1"/>
      <c r="DS655" s="1"/>
      <c r="DT655" s="1"/>
      <c r="DU655" s="1"/>
      <c r="DV655" s="1"/>
      <c r="DW655" s="1"/>
      <c r="DX655" s="1"/>
      <c r="DY655" s="1"/>
      <c r="DZ655" s="1"/>
      <c r="EA655" s="1"/>
      <c r="EB655" s="1"/>
      <c r="EC655" s="1"/>
      <c r="ED655" s="1"/>
      <c r="EE655" s="1"/>
      <c r="EF655" s="1"/>
      <c r="EG655" s="1"/>
      <c r="EH655" s="1"/>
      <c r="EI655" s="1"/>
      <c r="EJ655" s="1"/>
      <c r="EK655" s="1"/>
      <c r="EL655" s="1"/>
      <c r="EM655" s="1"/>
      <c r="EN655" s="1"/>
      <c r="EO655" s="1"/>
      <c r="EP655" s="1"/>
      <c r="EQ655" s="1"/>
      <c r="ER655" s="1"/>
      <c r="ES655" s="1"/>
      <c r="ET655" s="1"/>
      <c r="EU655" s="1"/>
      <c r="EV655" s="1"/>
      <c r="EW655" s="1"/>
      <c r="EX655" s="1"/>
      <c r="EY655" s="1"/>
      <c r="EZ655" s="1"/>
      <c r="FA655" s="1"/>
      <c r="FB655" s="1"/>
      <c r="FC655" s="1"/>
      <c r="FD655" s="1"/>
      <c r="FE655" s="1"/>
      <c r="FF655" s="1"/>
      <c r="FG655" s="1"/>
      <c r="FH655" s="1"/>
      <c r="FI655" s="1"/>
      <c r="FJ655" s="1"/>
      <c r="FK655" s="1"/>
      <c r="FL655" s="1"/>
      <c r="FM655" s="1"/>
      <c r="FN655" s="1"/>
      <c r="FO655" s="1"/>
      <c r="FP655" s="1"/>
      <c r="FQ655" s="1"/>
      <c r="FR655" s="1"/>
      <c r="FS655" s="1"/>
      <c r="FT655" s="1"/>
      <c r="FU655" s="1"/>
      <c r="FV655" s="1"/>
      <c r="FW655" s="1"/>
      <c r="FX655" s="1"/>
      <c r="FY655" s="1"/>
      <c r="FZ655" s="1"/>
      <c r="GA655" s="1"/>
      <c r="GB655" s="1"/>
      <c r="GC655" s="1"/>
      <c r="GD655" s="1"/>
      <c r="GE655" s="1"/>
      <c r="GF655" s="1"/>
      <c r="GG655" s="1"/>
    </row>
    <row r="656" spans="1:189" s="4" customFormat="1">
      <c r="A656" s="1"/>
      <c r="B656" s="1"/>
      <c r="C656" s="1"/>
      <c r="D656" s="1"/>
      <c r="E656" s="1"/>
      <c r="F656" s="1"/>
      <c r="G656" s="1"/>
      <c r="H656" s="1"/>
      <c r="I656" s="69"/>
      <c r="J656" s="69"/>
      <c r="K656" s="69"/>
      <c r="L656" s="69"/>
      <c r="M656" s="69"/>
      <c r="N656" s="69"/>
      <c r="O656" s="69"/>
      <c r="P656" s="69"/>
      <c r="R656" s="1"/>
      <c r="S656" s="1"/>
      <c r="T656" s="5"/>
      <c r="U656" s="5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  <c r="DR656" s="1"/>
      <c r="DS656" s="1"/>
      <c r="DT656" s="1"/>
      <c r="DU656" s="1"/>
      <c r="DV656" s="1"/>
      <c r="DW656" s="1"/>
      <c r="DX656" s="1"/>
      <c r="DY656" s="1"/>
      <c r="DZ656" s="1"/>
      <c r="EA656" s="1"/>
      <c r="EB656" s="1"/>
      <c r="EC656" s="1"/>
      <c r="ED656" s="1"/>
      <c r="EE656" s="1"/>
      <c r="EF656" s="1"/>
      <c r="EG656" s="1"/>
      <c r="EH656" s="1"/>
      <c r="EI656" s="1"/>
      <c r="EJ656" s="1"/>
      <c r="EK656" s="1"/>
      <c r="EL656" s="1"/>
      <c r="EM656" s="1"/>
      <c r="EN656" s="1"/>
      <c r="EO656" s="1"/>
      <c r="EP656" s="1"/>
      <c r="EQ656" s="1"/>
      <c r="ER656" s="1"/>
      <c r="ES656" s="1"/>
      <c r="ET656" s="1"/>
      <c r="EU656" s="1"/>
      <c r="EV656" s="1"/>
      <c r="EW656" s="1"/>
      <c r="EX656" s="1"/>
      <c r="EY656" s="1"/>
      <c r="EZ656" s="1"/>
      <c r="FA656" s="1"/>
      <c r="FB656" s="1"/>
      <c r="FC656" s="1"/>
      <c r="FD656" s="1"/>
      <c r="FE656" s="1"/>
      <c r="FF656" s="1"/>
      <c r="FG656" s="1"/>
      <c r="FH656" s="1"/>
      <c r="FI656" s="1"/>
      <c r="FJ656" s="1"/>
      <c r="FK656" s="1"/>
      <c r="FL656" s="1"/>
      <c r="FM656" s="1"/>
      <c r="FN656" s="1"/>
      <c r="FO656" s="1"/>
      <c r="FP656" s="1"/>
      <c r="FQ656" s="1"/>
      <c r="FR656" s="1"/>
      <c r="FS656" s="1"/>
      <c r="FT656" s="1"/>
      <c r="FU656" s="1"/>
      <c r="FV656" s="1"/>
      <c r="FW656" s="1"/>
      <c r="FX656" s="1"/>
      <c r="FY656" s="1"/>
      <c r="FZ656" s="1"/>
      <c r="GA656" s="1"/>
      <c r="GB656" s="1"/>
      <c r="GC656" s="1"/>
      <c r="GD656" s="1"/>
      <c r="GE656" s="1"/>
      <c r="GF656" s="1"/>
      <c r="GG656" s="1"/>
    </row>
    <row r="657" spans="1:189" s="4" customFormat="1">
      <c r="A657" s="1"/>
      <c r="B657" s="1"/>
      <c r="C657" s="1"/>
      <c r="D657" s="1"/>
      <c r="E657" s="1"/>
      <c r="F657" s="1"/>
      <c r="G657" s="1"/>
      <c r="H657" s="1"/>
      <c r="I657" s="69"/>
      <c r="J657" s="69"/>
      <c r="K657" s="69"/>
      <c r="L657" s="69"/>
      <c r="M657" s="69"/>
      <c r="N657" s="69"/>
      <c r="O657" s="69"/>
      <c r="P657" s="69"/>
      <c r="R657" s="1"/>
      <c r="S657" s="1"/>
      <c r="T657" s="5"/>
      <c r="U657" s="5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  <c r="DP657" s="1"/>
      <c r="DQ657" s="1"/>
      <c r="DR657" s="1"/>
      <c r="DS657" s="1"/>
      <c r="DT657" s="1"/>
      <c r="DU657" s="1"/>
      <c r="DV657" s="1"/>
      <c r="DW657" s="1"/>
      <c r="DX657" s="1"/>
      <c r="DY657" s="1"/>
      <c r="DZ657" s="1"/>
      <c r="EA657" s="1"/>
      <c r="EB657" s="1"/>
      <c r="EC657" s="1"/>
      <c r="ED657" s="1"/>
      <c r="EE657" s="1"/>
      <c r="EF657" s="1"/>
      <c r="EG657" s="1"/>
      <c r="EH657" s="1"/>
      <c r="EI657" s="1"/>
      <c r="EJ657" s="1"/>
      <c r="EK657" s="1"/>
      <c r="EL657" s="1"/>
      <c r="EM657" s="1"/>
      <c r="EN657" s="1"/>
      <c r="EO657" s="1"/>
      <c r="EP657" s="1"/>
      <c r="EQ657" s="1"/>
      <c r="ER657" s="1"/>
      <c r="ES657" s="1"/>
      <c r="ET657" s="1"/>
      <c r="EU657" s="1"/>
      <c r="EV657" s="1"/>
      <c r="EW657" s="1"/>
      <c r="EX657" s="1"/>
      <c r="EY657" s="1"/>
      <c r="EZ657" s="1"/>
      <c r="FA657" s="1"/>
      <c r="FB657" s="1"/>
      <c r="FC657" s="1"/>
      <c r="FD657" s="1"/>
      <c r="FE657" s="1"/>
      <c r="FF657" s="1"/>
      <c r="FG657" s="1"/>
      <c r="FH657" s="1"/>
      <c r="FI657" s="1"/>
      <c r="FJ657" s="1"/>
      <c r="FK657" s="1"/>
      <c r="FL657" s="1"/>
      <c r="FM657" s="1"/>
      <c r="FN657" s="1"/>
      <c r="FO657" s="1"/>
      <c r="FP657" s="1"/>
      <c r="FQ657" s="1"/>
      <c r="FR657" s="1"/>
      <c r="FS657" s="1"/>
      <c r="FT657" s="1"/>
      <c r="FU657" s="1"/>
      <c r="FV657" s="1"/>
      <c r="FW657" s="1"/>
      <c r="FX657" s="1"/>
      <c r="FY657" s="1"/>
      <c r="FZ657" s="1"/>
      <c r="GA657" s="1"/>
      <c r="GB657" s="1"/>
      <c r="GC657" s="1"/>
      <c r="GD657" s="1"/>
      <c r="GE657" s="1"/>
      <c r="GF657" s="1"/>
      <c r="GG657" s="1"/>
    </row>
    <row r="658" spans="1:189" s="4" customFormat="1">
      <c r="A658" s="1"/>
      <c r="B658" s="1"/>
      <c r="C658" s="1"/>
      <c r="D658" s="1"/>
      <c r="E658" s="1"/>
      <c r="F658" s="1"/>
      <c r="G658" s="1"/>
      <c r="H658" s="1"/>
      <c r="I658" s="69"/>
      <c r="J658" s="69"/>
      <c r="K658" s="69"/>
      <c r="L658" s="69"/>
      <c r="M658" s="69"/>
      <c r="N658" s="69"/>
      <c r="O658" s="69"/>
      <c r="P658" s="69"/>
      <c r="R658" s="1"/>
      <c r="S658" s="1"/>
      <c r="T658" s="5"/>
      <c r="U658" s="5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  <c r="DR658" s="1"/>
      <c r="DS658" s="1"/>
      <c r="DT658" s="1"/>
      <c r="DU658" s="1"/>
      <c r="DV658" s="1"/>
      <c r="DW658" s="1"/>
      <c r="DX658" s="1"/>
      <c r="DY658" s="1"/>
      <c r="DZ658" s="1"/>
      <c r="EA658" s="1"/>
      <c r="EB658" s="1"/>
      <c r="EC658" s="1"/>
      <c r="ED658" s="1"/>
      <c r="EE658" s="1"/>
      <c r="EF658" s="1"/>
      <c r="EG658" s="1"/>
      <c r="EH658" s="1"/>
      <c r="EI658" s="1"/>
      <c r="EJ658" s="1"/>
      <c r="EK658" s="1"/>
      <c r="EL658" s="1"/>
      <c r="EM658" s="1"/>
      <c r="EN658" s="1"/>
      <c r="EO658" s="1"/>
      <c r="EP658" s="1"/>
      <c r="EQ658" s="1"/>
      <c r="ER658" s="1"/>
      <c r="ES658" s="1"/>
      <c r="ET658" s="1"/>
      <c r="EU658" s="1"/>
      <c r="EV658" s="1"/>
      <c r="EW658" s="1"/>
      <c r="EX658" s="1"/>
      <c r="EY658" s="1"/>
      <c r="EZ658" s="1"/>
      <c r="FA658" s="1"/>
      <c r="FB658" s="1"/>
      <c r="FC658" s="1"/>
      <c r="FD658" s="1"/>
      <c r="FE658" s="1"/>
      <c r="FF658" s="1"/>
      <c r="FG658" s="1"/>
      <c r="FH658" s="1"/>
      <c r="FI658" s="1"/>
      <c r="FJ658" s="1"/>
      <c r="FK658" s="1"/>
      <c r="FL658" s="1"/>
      <c r="FM658" s="1"/>
      <c r="FN658" s="1"/>
      <c r="FO658" s="1"/>
      <c r="FP658" s="1"/>
      <c r="FQ658" s="1"/>
      <c r="FR658" s="1"/>
      <c r="FS658" s="1"/>
      <c r="FT658" s="1"/>
      <c r="FU658" s="1"/>
      <c r="FV658" s="1"/>
      <c r="FW658" s="1"/>
      <c r="FX658" s="1"/>
      <c r="FY658" s="1"/>
      <c r="FZ658" s="1"/>
      <c r="GA658" s="1"/>
      <c r="GB658" s="1"/>
      <c r="GC658" s="1"/>
      <c r="GD658" s="1"/>
      <c r="GE658" s="1"/>
      <c r="GF658" s="1"/>
      <c r="GG658" s="1"/>
    </row>
    <row r="659" spans="1:189" s="4" customFormat="1">
      <c r="A659" s="1"/>
      <c r="B659" s="1"/>
      <c r="C659" s="1"/>
      <c r="D659" s="1"/>
      <c r="E659" s="1"/>
      <c r="F659" s="1"/>
      <c r="G659" s="1"/>
      <c r="H659" s="1"/>
      <c r="I659" s="69"/>
      <c r="J659" s="69"/>
      <c r="K659" s="69"/>
      <c r="L659" s="69"/>
      <c r="M659" s="69"/>
      <c r="N659" s="69"/>
      <c r="O659" s="69"/>
      <c r="P659" s="69"/>
      <c r="R659" s="1"/>
      <c r="S659" s="1"/>
      <c r="T659" s="5"/>
      <c r="U659" s="5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  <c r="DP659" s="1"/>
      <c r="DQ659" s="1"/>
      <c r="DR659" s="1"/>
      <c r="DS659" s="1"/>
      <c r="DT659" s="1"/>
      <c r="DU659" s="1"/>
      <c r="DV659" s="1"/>
      <c r="DW659" s="1"/>
      <c r="DX659" s="1"/>
      <c r="DY659" s="1"/>
      <c r="DZ659" s="1"/>
      <c r="EA659" s="1"/>
      <c r="EB659" s="1"/>
      <c r="EC659" s="1"/>
      <c r="ED659" s="1"/>
      <c r="EE659" s="1"/>
      <c r="EF659" s="1"/>
      <c r="EG659" s="1"/>
      <c r="EH659" s="1"/>
      <c r="EI659" s="1"/>
      <c r="EJ659" s="1"/>
      <c r="EK659" s="1"/>
      <c r="EL659" s="1"/>
      <c r="EM659" s="1"/>
      <c r="EN659" s="1"/>
      <c r="EO659" s="1"/>
      <c r="EP659" s="1"/>
      <c r="EQ659" s="1"/>
      <c r="ER659" s="1"/>
      <c r="ES659" s="1"/>
      <c r="ET659" s="1"/>
      <c r="EU659" s="1"/>
      <c r="EV659" s="1"/>
      <c r="EW659" s="1"/>
      <c r="EX659" s="1"/>
      <c r="EY659" s="1"/>
      <c r="EZ659" s="1"/>
      <c r="FA659" s="1"/>
      <c r="FB659" s="1"/>
      <c r="FC659" s="1"/>
      <c r="FD659" s="1"/>
      <c r="FE659" s="1"/>
      <c r="FF659" s="1"/>
      <c r="FG659" s="1"/>
      <c r="FH659" s="1"/>
      <c r="FI659" s="1"/>
      <c r="FJ659" s="1"/>
      <c r="FK659" s="1"/>
      <c r="FL659" s="1"/>
      <c r="FM659" s="1"/>
      <c r="FN659" s="1"/>
      <c r="FO659" s="1"/>
      <c r="FP659" s="1"/>
      <c r="FQ659" s="1"/>
      <c r="FR659" s="1"/>
      <c r="FS659" s="1"/>
      <c r="FT659" s="1"/>
      <c r="FU659" s="1"/>
      <c r="FV659" s="1"/>
      <c r="FW659" s="1"/>
      <c r="FX659" s="1"/>
      <c r="FY659" s="1"/>
      <c r="FZ659" s="1"/>
      <c r="GA659" s="1"/>
      <c r="GB659" s="1"/>
      <c r="GC659" s="1"/>
      <c r="GD659" s="1"/>
      <c r="GE659" s="1"/>
      <c r="GF659" s="1"/>
      <c r="GG659" s="1"/>
    </row>
    <row r="660" spans="1:189" s="4" customFormat="1">
      <c r="A660" s="1"/>
      <c r="B660" s="1"/>
      <c r="C660" s="1"/>
      <c r="D660" s="1"/>
      <c r="E660" s="1"/>
      <c r="F660" s="1"/>
      <c r="G660" s="1"/>
      <c r="H660" s="1"/>
      <c r="I660" s="69"/>
      <c r="J660" s="69"/>
      <c r="K660" s="69"/>
      <c r="L660" s="69"/>
      <c r="M660" s="69"/>
      <c r="N660" s="69"/>
      <c r="O660" s="69"/>
      <c r="P660" s="69"/>
      <c r="R660" s="1"/>
      <c r="S660" s="1"/>
      <c r="T660" s="5"/>
      <c r="U660" s="5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  <c r="DP660" s="1"/>
      <c r="DQ660" s="1"/>
      <c r="DR660" s="1"/>
      <c r="DS660" s="1"/>
      <c r="DT660" s="1"/>
      <c r="DU660" s="1"/>
      <c r="DV660" s="1"/>
      <c r="DW660" s="1"/>
      <c r="DX660" s="1"/>
      <c r="DY660" s="1"/>
      <c r="DZ660" s="1"/>
      <c r="EA660" s="1"/>
      <c r="EB660" s="1"/>
      <c r="EC660" s="1"/>
      <c r="ED660" s="1"/>
      <c r="EE660" s="1"/>
      <c r="EF660" s="1"/>
      <c r="EG660" s="1"/>
      <c r="EH660" s="1"/>
      <c r="EI660" s="1"/>
      <c r="EJ660" s="1"/>
      <c r="EK660" s="1"/>
      <c r="EL660" s="1"/>
      <c r="EM660" s="1"/>
      <c r="EN660" s="1"/>
      <c r="EO660" s="1"/>
      <c r="EP660" s="1"/>
      <c r="EQ660" s="1"/>
      <c r="ER660" s="1"/>
      <c r="ES660" s="1"/>
      <c r="ET660" s="1"/>
      <c r="EU660" s="1"/>
      <c r="EV660" s="1"/>
      <c r="EW660" s="1"/>
      <c r="EX660" s="1"/>
      <c r="EY660" s="1"/>
      <c r="EZ660" s="1"/>
      <c r="FA660" s="1"/>
      <c r="FB660" s="1"/>
      <c r="FC660" s="1"/>
      <c r="FD660" s="1"/>
      <c r="FE660" s="1"/>
      <c r="FF660" s="1"/>
      <c r="FG660" s="1"/>
      <c r="FH660" s="1"/>
      <c r="FI660" s="1"/>
      <c r="FJ660" s="1"/>
      <c r="FK660" s="1"/>
      <c r="FL660" s="1"/>
      <c r="FM660" s="1"/>
      <c r="FN660" s="1"/>
      <c r="FO660" s="1"/>
      <c r="FP660" s="1"/>
      <c r="FQ660" s="1"/>
      <c r="FR660" s="1"/>
      <c r="FS660" s="1"/>
      <c r="FT660" s="1"/>
      <c r="FU660" s="1"/>
      <c r="FV660" s="1"/>
      <c r="FW660" s="1"/>
      <c r="FX660" s="1"/>
      <c r="FY660" s="1"/>
      <c r="FZ660" s="1"/>
      <c r="GA660" s="1"/>
      <c r="GB660" s="1"/>
      <c r="GC660" s="1"/>
      <c r="GD660" s="1"/>
      <c r="GE660" s="1"/>
      <c r="GF660" s="1"/>
      <c r="GG660" s="1"/>
    </row>
    <row r="661" spans="1:189" s="4" customFormat="1">
      <c r="A661" s="1"/>
      <c r="B661" s="1"/>
      <c r="C661" s="1"/>
      <c r="D661" s="1"/>
      <c r="E661" s="1"/>
      <c r="F661" s="1"/>
      <c r="G661" s="1"/>
      <c r="H661" s="1"/>
      <c r="I661" s="69"/>
      <c r="J661" s="69"/>
      <c r="K661" s="69"/>
      <c r="L661" s="69"/>
      <c r="M661" s="69"/>
      <c r="N661" s="69"/>
      <c r="O661" s="69"/>
      <c r="P661" s="69"/>
      <c r="R661" s="1"/>
      <c r="S661" s="1"/>
      <c r="T661" s="5"/>
      <c r="U661" s="5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  <c r="DP661" s="1"/>
      <c r="DQ661" s="1"/>
      <c r="DR661" s="1"/>
      <c r="DS661" s="1"/>
      <c r="DT661" s="1"/>
      <c r="DU661" s="1"/>
      <c r="DV661" s="1"/>
      <c r="DW661" s="1"/>
      <c r="DX661" s="1"/>
      <c r="DY661" s="1"/>
      <c r="DZ661" s="1"/>
      <c r="EA661" s="1"/>
      <c r="EB661" s="1"/>
      <c r="EC661" s="1"/>
      <c r="ED661" s="1"/>
      <c r="EE661" s="1"/>
      <c r="EF661" s="1"/>
      <c r="EG661" s="1"/>
      <c r="EH661" s="1"/>
      <c r="EI661" s="1"/>
      <c r="EJ661" s="1"/>
      <c r="EK661" s="1"/>
      <c r="EL661" s="1"/>
      <c r="EM661" s="1"/>
      <c r="EN661" s="1"/>
      <c r="EO661" s="1"/>
      <c r="EP661" s="1"/>
      <c r="EQ661" s="1"/>
      <c r="ER661" s="1"/>
      <c r="ES661" s="1"/>
      <c r="ET661" s="1"/>
      <c r="EU661" s="1"/>
      <c r="EV661" s="1"/>
      <c r="EW661" s="1"/>
      <c r="EX661" s="1"/>
      <c r="EY661" s="1"/>
      <c r="EZ661" s="1"/>
      <c r="FA661" s="1"/>
      <c r="FB661" s="1"/>
      <c r="FC661" s="1"/>
      <c r="FD661" s="1"/>
      <c r="FE661" s="1"/>
      <c r="FF661" s="1"/>
      <c r="FG661" s="1"/>
      <c r="FH661" s="1"/>
      <c r="FI661" s="1"/>
      <c r="FJ661" s="1"/>
      <c r="FK661" s="1"/>
      <c r="FL661" s="1"/>
      <c r="FM661" s="1"/>
      <c r="FN661" s="1"/>
      <c r="FO661" s="1"/>
      <c r="FP661" s="1"/>
      <c r="FQ661" s="1"/>
      <c r="FR661" s="1"/>
      <c r="FS661" s="1"/>
      <c r="FT661" s="1"/>
      <c r="FU661" s="1"/>
      <c r="FV661" s="1"/>
      <c r="FW661" s="1"/>
      <c r="FX661" s="1"/>
      <c r="FY661" s="1"/>
      <c r="FZ661" s="1"/>
      <c r="GA661" s="1"/>
      <c r="GB661" s="1"/>
      <c r="GC661" s="1"/>
      <c r="GD661" s="1"/>
      <c r="GE661" s="1"/>
      <c r="GF661" s="1"/>
      <c r="GG661" s="1"/>
    </row>
    <row r="662" spans="1:189" s="4" customFormat="1">
      <c r="A662" s="1"/>
      <c r="B662" s="1"/>
      <c r="C662" s="1"/>
      <c r="D662" s="1"/>
      <c r="E662" s="1"/>
      <c r="F662" s="1"/>
      <c r="G662" s="1"/>
      <c r="H662" s="1"/>
      <c r="I662" s="69"/>
      <c r="J662" s="69"/>
      <c r="K662" s="69"/>
      <c r="L662" s="69"/>
      <c r="M662" s="69"/>
      <c r="N662" s="69"/>
      <c r="O662" s="69"/>
      <c r="P662" s="69"/>
      <c r="R662" s="1"/>
      <c r="S662" s="1"/>
      <c r="T662" s="5"/>
      <c r="U662" s="5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  <c r="DP662" s="1"/>
      <c r="DQ662" s="1"/>
      <c r="DR662" s="1"/>
      <c r="DS662" s="1"/>
      <c r="DT662" s="1"/>
      <c r="DU662" s="1"/>
      <c r="DV662" s="1"/>
      <c r="DW662" s="1"/>
      <c r="DX662" s="1"/>
      <c r="DY662" s="1"/>
      <c r="DZ662" s="1"/>
      <c r="EA662" s="1"/>
      <c r="EB662" s="1"/>
      <c r="EC662" s="1"/>
      <c r="ED662" s="1"/>
      <c r="EE662" s="1"/>
      <c r="EF662" s="1"/>
      <c r="EG662" s="1"/>
      <c r="EH662" s="1"/>
      <c r="EI662" s="1"/>
      <c r="EJ662" s="1"/>
      <c r="EK662" s="1"/>
      <c r="EL662" s="1"/>
      <c r="EM662" s="1"/>
      <c r="EN662" s="1"/>
      <c r="EO662" s="1"/>
      <c r="EP662" s="1"/>
      <c r="EQ662" s="1"/>
      <c r="ER662" s="1"/>
      <c r="ES662" s="1"/>
      <c r="ET662" s="1"/>
      <c r="EU662" s="1"/>
      <c r="EV662" s="1"/>
      <c r="EW662" s="1"/>
      <c r="EX662" s="1"/>
      <c r="EY662" s="1"/>
      <c r="EZ662" s="1"/>
      <c r="FA662" s="1"/>
      <c r="FB662" s="1"/>
      <c r="FC662" s="1"/>
      <c r="FD662" s="1"/>
      <c r="FE662" s="1"/>
      <c r="FF662" s="1"/>
      <c r="FG662" s="1"/>
      <c r="FH662" s="1"/>
      <c r="FI662" s="1"/>
      <c r="FJ662" s="1"/>
      <c r="FK662" s="1"/>
      <c r="FL662" s="1"/>
      <c r="FM662" s="1"/>
      <c r="FN662" s="1"/>
      <c r="FO662" s="1"/>
      <c r="FP662" s="1"/>
      <c r="FQ662" s="1"/>
      <c r="FR662" s="1"/>
      <c r="FS662" s="1"/>
      <c r="FT662" s="1"/>
      <c r="FU662" s="1"/>
      <c r="FV662" s="1"/>
      <c r="FW662" s="1"/>
      <c r="FX662" s="1"/>
      <c r="FY662" s="1"/>
      <c r="FZ662" s="1"/>
      <c r="GA662" s="1"/>
      <c r="GB662" s="1"/>
      <c r="GC662" s="1"/>
      <c r="GD662" s="1"/>
      <c r="GE662" s="1"/>
      <c r="GF662" s="1"/>
      <c r="GG662" s="1"/>
    </row>
    <row r="663" spans="1:189" s="4" customFormat="1">
      <c r="A663" s="1"/>
      <c r="B663" s="1"/>
      <c r="C663" s="1"/>
      <c r="D663" s="1"/>
      <c r="E663" s="1"/>
      <c r="F663" s="1"/>
      <c r="G663" s="1"/>
      <c r="H663" s="1"/>
      <c r="I663" s="69"/>
      <c r="J663" s="69"/>
      <c r="K663" s="69"/>
      <c r="L663" s="69"/>
      <c r="M663" s="69"/>
      <c r="N663" s="69"/>
      <c r="O663" s="69"/>
      <c r="P663" s="69"/>
      <c r="R663" s="1"/>
      <c r="S663" s="1"/>
      <c r="T663" s="5"/>
      <c r="U663" s="5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  <c r="DR663" s="1"/>
      <c r="DS663" s="1"/>
      <c r="DT663" s="1"/>
      <c r="DU663" s="1"/>
      <c r="DV663" s="1"/>
      <c r="DW663" s="1"/>
      <c r="DX663" s="1"/>
      <c r="DY663" s="1"/>
      <c r="DZ663" s="1"/>
      <c r="EA663" s="1"/>
      <c r="EB663" s="1"/>
      <c r="EC663" s="1"/>
      <c r="ED663" s="1"/>
      <c r="EE663" s="1"/>
      <c r="EF663" s="1"/>
      <c r="EG663" s="1"/>
      <c r="EH663" s="1"/>
      <c r="EI663" s="1"/>
      <c r="EJ663" s="1"/>
      <c r="EK663" s="1"/>
      <c r="EL663" s="1"/>
      <c r="EM663" s="1"/>
      <c r="EN663" s="1"/>
      <c r="EO663" s="1"/>
      <c r="EP663" s="1"/>
      <c r="EQ663" s="1"/>
      <c r="ER663" s="1"/>
      <c r="ES663" s="1"/>
      <c r="ET663" s="1"/>
      <c r="EU663" s="1"/>
      <c r="EV663" s="1"/>
      <c r="EW663" s="1"/>
      <c r="EX663" s="1"/>
      <c r="EY663" s="1"/>
      <c r="EZ663" s="1"/>
      <c r="FA663" s="1"/>
      <c r="FB663" s="1"/>
      <c r="FC663" s="1"/>
      <c r="FD663" s="1"/>
      <c r="FE663" s="1"/>
      <c r="FF663" s="1"/>
      <c r="FG663" s="1"/>
      <c r="FH663" s="1"/>
      <c r="FI663" s="1"/>
      <c r="FJ663" s="1"/>
      <c r="FK663" s="1"/>
      <c r="FL663" s="1"/>
      <c r="FM663" s="1"/>
      <c r="FN663" s="1"/>
      <c r="FO663" s="1"/>
      <c r="FP663" s="1"/>
      <c r="FQ663" s="1"/>
      <c r="FR663" s="1"/>
      <c r="FS663" s="1"/>
      <c r="FT663" s="1"/>
      <c r="FU663" s="1"/>
      <c r="FV663" s="1"/>
      <c r="FW663" s="1"/>
      <c r="FX663" s="1"/>
      <c r="FY663" s="1"/>
      <c r="FZ663" s="1"/>
      <c r="GA663" s="1"/>
      <c r="GB663" s="1"/>
      <c r="GC663" s="1"/>
      <c r="GD663" s="1"/>
      <c r="GE663" s="1"/>
      <c r="GF663" s="1"/>
      <c r="GG663" s="1"/>
    </row>
    <row r="664" spans="1:189" s="4" customFormat="1">
      <c r="A664" s="1"/>
      <c r="B664" s="1"/>
      <c r="C664" s="1"/>
      <c r="D664" s="1"/>
      <c r="E664" s="1"/>
      <c r="F664" s="1"/>
      <c r="G664" s="1"/>
      <c r="H664" s="1"/>
      <c r="I664" s="69"/>
      <c r="J664" s="69"/>
      <c r="K664" s="69"/>
      <c r="L664" s="69"/>
      <c r="M664" s="69"/>
      <c r="N664" s="69"/>
      <c r="O664" s="69"/>
      <c r="P664" s="69"/>
      <c r="R664" s="1"/>
      <c r="S664" s="1"/>
      <c r="T664" s="5"/>
      <c r="U664" s="5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  <c r="DV664" s="1"/>
      <c r="DW664" s="1"/>
      <c r="DX664" s="1"/>
      <c r="DY664" s="1"/>
      <c r="DZ664" s="1"/>
      <c r="EA664" s="1"/>
      <c r="EB664" s="1"/>
      <c r="EC664" s="1"/>
      <c r="ED664" s="1"/>
      <c r="EE664" s="1"/>
      <c r="EF664" s="1"/>
      <c r="EG664" s="1"/>
      <c r="EH664" s="1"/>
      <c r="EI664" s="1"/>
      <c r="EJ664" s="1"/>
      <c r="EK664" s="1"/>
      <c r="EL664" s="1"/>
      <c r="EM664" s="1"/>
      <c r="EN664" s="1"/>
      <c r="EO664" s="1"/>
      <c r="EP664" s="1"/>
      <c r="EQ664" s="1"/>
      <c r="ER664" s="1"/>
      <c r="ES664" s="1"/>
      <c r="ET664" s="1"/>
      <c r="EU664" s="1"/>
      <c r="EV664" s="1"/>
      <c r="EW664" s="1"/>
      <c r="EX664" s="1"/>
      <c r="EY664" s="1"/>
      <c r="EZ664" s="1"/>
      <c r="FA664" s="1"/>
      <c r="FB664" s="1"/>
      <c r="FC664" s="1"/>
      <c r="FD664" s="1"/>
      <c r="FE664" s="1"/>
      <c r="FF664" s="1"/>
      <c r="FG664" s="1"/>
      <c r="FH664" s="1"/>
      <c r="FI664" s="1"/>
      <c r="FJ664" s="1"/>
      <c r="FK664" s="1"/>
      <c r="FL664" s="1"/>
      <c r="FM664" s="1"/>
      <c r="FN664" s="1"/>
      <c r="FO664" s="1"/>
      <c r="FP664" s="1"/>
      <c r="FQ664" s="1"/>
      <c r="FR664" s="1"/>
      <c r="FS664" s="1"/>
      <c r="FT664" s="1"/>
      <c r="FU664" s="1"/>
      <c r="FV664" s="1"/>
      <c r="FW664" s="1"/>
      <c r="FX664" s="1"/>
      <c r="FY664" s="1"/>
      <c r="FZ664" s="1"/>
      <c r="GA664" s="1"/>
      <c r="GB664" s="1"/>
      <c r="GC664" s="1"/>
      <c r="GD664" s="1"/>
      <c r="GE664" s="1"/>
      <c r="GF664" s="1"/>
      <c r="GG664" s="1"/>
    </row>
    <row r="665" spans="1:189" s="4" customFormat="1">
      <c r="A665" s="1"/>
      <c r="B665" s="1"/>
      <c r="C665" s="1"/>
      <c r="D665" s="1"/>
      <c r="E665" s="1"/>
      <c r="F665" s="1"/>
      <c r="G665" s="1"/>
      <c r="H665" s="1"/>
      <c r="I665" s="69"/>
      <c r="J665" s="69"/>
      <c r="K665" s="69"/>
      <c r="L665" s="69"/>
      <c r="M665" s="69"/>
      <c r="N665" s="69"/>
      <c r="O665" s="69"/>
      <c r="P665" s="69"/>
      <c r="R665" s="1"/>
      <c r="S665" s="1"/>
      <c r="T665" s="5"/>
      <c r="U665" s="5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  <c r="DV665" s="1"/>
      <c r="DW665" s="1"/>
      <c r="DX665" s="1"/>
      <c r="DY665" s="1"/>
      <c r="DZ665" s="1"/>
      <c r="EA665" s="1"/>
      <c r="EB665" s="1"/>
      <c r="EC665" s="1"/>
      <c r="ED665" s="1"/>
      <c r="EE665" s="1"/>
      <c r="EF665" s="1"/>
      <c r="EG665" s="1"/>
      <c r="EH665" s="1"/>
      <c r="EI665" s="1"/>
      <c r="EJ665" s="1"/>
      <c r="EK665" s="1"/>
      <c r="EL665" s="1"/>
      <c r="EM665" s="1"/>
      <c r="EN665" s="1"/>
      <c r="EO665" s="1"/>
      <c r="EP665" s="1"/>
      <c r="EQ665" s="1"/>
      <c r="ER665" s="1"/>
      <c r="ES665" s="1"/>
      <c r="ET665" s="1"/>
      <c r="EU665" s="1"/>
      <c r="EV665" s="1"/>
      <c r="EW665" s="1"/>
      <c r="EX665" s="1"/>
      <c r="EY665" s="1"/>
      <c r="EZ665" s="1"/>
      <c r="FA665" s="1"/>
      <c r="FB665" s="1"/>
      <c r="FC665" s="1"/>
      <c r="FD665" s="1"/>
      <c r="FE665" s="1"/>
      <c r="FF665" s="1"/>
      <c r="FG665" s="1"/>
      <c r="FH665" s="1"/>
      <c r="FI665" s="1"/>
      <c r="FJ665" s="1"/>
      <c r="FK665" s="1"/>
      <c r="FL665" s="1"/>
      <c r="FM665" s="1"/>
      <c r="FN665" s="1"/>
      <c r="FO665" s="1"/>
      <c r="FP665" s="1"/>
      <c r="FQ665" s="1"/>
      <c r="FR665" s="1"/>
      <c r="FS665" s="1"/>
      <c r="FT665" s="1"/>
      <c r="FU665" s="1"/>
      <c r="FV665" s="1"/>
      <c r="FW665" s="1"/>
      <c r="FX665" s="1"/>
      <c r="FY665" s="1"/>
      <c r="FZ665" s="1"/>
      <c r="GA665" s="1"/>
      <c r="GB665" s="1"/>
      <c r="GC665" s="1"/>
      <c r="GD665" s="1"/>
      <c r="GE665" s="1"/>
      <c r="GF665" s="1"/>
      <c r="GG665" s="1"/>
    </row>
    <row r="666" spans="1:189" s="4" customFormat="1">
      <c r="A666" s="1"/>
      <c r="B666" s="1"/>
      <c r="C666" s="1"/>
      <c r="D666" s="1"/>
      <c r="E666" s="1"/>
      <c r="F666" s="1"/>
      <c r="G666" s="1"/>
      <c r="H666" s="1"/>
      <c r="I666" s="69"/>
      <c r="J666" s="69"/>
      <c r="K666" s="69"/>
      <c r="L666" s="69"/>
      <c r="M666" s="69"/>
      <c r="N666" s="69"/>
      <c r="O666" s="69"/>
      <c r="P666" s="69"/>
      <c r="R666" s="1"/>
      <c r="S666" s="1"/>
      <c r="T666" s="5"/>
      <c r="U666" s="5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  <c r="DV666" s="1"/>
      <c r="DW666" s="1"/>
      <c r="DX666" s="1"/>
      <c r="DY666" s="1"/>
      <c r="DZ666" s="1"/>
      <c r="EA666" s="1"/>
      <c r="EB666" s="1"/>
      <c r="EC666" s="1"/>
      <c r="ED666" s="1"/>
      <c r="EE666" s="1"/>
      <c r="EF666" s="1"/>
      <c r="EG666" s="1"/>
      <c r="EH666" s="1"/>
      <c r="EI666" s="1"/>
      <c r="EJ666" s="1"/>
      <c r="EK666" s="1"/>
      <c r="EL666" s="1"/>
      <c r="EM666" s="1"/>
      <c r="EN666" s="1"/>
      <c r="EO666" s="1"/>
      <c r="EP666" s="1"/>
      <c r="EQ666" s="1"/>
      <c r="ER666" s="1"/>
      <c r="ES666" s="1"/>
      <c r="ET666" s="1"/>
      <c r="EU666" s="1"/>
      <c r="EV666" s="1"/>
      <c r="EW666" s="1"/>
      <c r="EX666" s="1"/>
      <c r="EY666" s="1"/>
      <c r="EZ666" s="1"/>
      <c r="FA666" s="1"/>
      <c r="FB666" s="1"/>
      <c r="FC666" s="1"/>
      <c r="FD666" s="1"/>
      <c r="FE666" s="1"/>
      <c r="FF666" s="1"/>
      <c r="FG666" s="1"/>
      <c r="FH666" s="1"/>
      <c r="FI666" s="1"/>
      <c r="FJ666" s="1"/>
      <c r="FK666" s="1"/>
      <c r="FL666" s="1"/>
      <c r="FM666" s="1"/>
      <c r="FN666" s="1"/>
      <c r="FO666" s="1"/>
      <c r="FP666" s="1"/>
      <c r="FQ666" s="1"/>
      <c r="FR666" s="1"/>
      <c r="FS666" s="1"/>
      <c r="FT666" s="1"/>
      <c r="FU666" s="1"/>
      <c r="FV666" s="1"/>
      <c r="FW666" s="1"/>
      <c r="FX666" s="1"/>
      <c r="FY666" s="1"/>
      <c r="FZ666" s="1"/>
      <c r="GA666" s="1"/>
      <c r="GB666" s="1"/>
      <c r="GC666" s="1"/>
      <c r="GD666" s="1"/>
      <c r="GE666" s="1"/>
      <c r="GF666" s="1"/>
      <c r="GG666" s="1"/>
    </row>
    <row r="667" spans="1:189" s="4" customFormat="1">
      <c r="A667" s="1"/>
      <c r="B667" s="1"/>
      <c r="C667" s="1"/>
      <c r="D667" s="1"/>
      <c r="E667" s="1"/>
      <c r="F667" s="1"/>
      <c r="G667" s="1"/>
      <c r="H667" s="1"/>
      <c r="I667" s="69"/>
      <c r="J667" s="69"/>
      <c r="K667" s="69"/>
      <c r="L667" s="69"/>
      <c r="M667" s="69"/>
      <c r="N667" s="69"/>
      <c r="O667" s="69"/>
      <c r="P667" s="69"/>
      <c r="R667" s="1"/>
      <c r="S667" s="1"/>
      <c r="T667" s="5"/>
      <c r="U667" s="5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  <c r="DR667" s="1"/>
      <c r="DS667" s="1"/>
      <c r="DT667" s="1"/>
      <c r="DU667" s="1"/>
      <c r="DV667" s="1"/>
      <c r="DW667" s="1"/>
      <c r="DX667" s="1"/>
      <c r="DY667" s="1"/>
      <c r="DZ667" s="1"/>
      <c r="EA667" s="1"/>
      <c r="EB667" s="1"/>
      <c r="EC667" s="1"/>
      <c r="ED667" s="1"/>
      <c r="EE667" s="1"/>
      <c r="EF667" s="1"/>
      <c r="EG667" s="1"/>
      <c r="EH667" s="1"/>
      <c r="EI667" s="1"/>
      <c r="EJ667" s="1"/>
      <c r="EK667" s="1"/>
      <c r="EL667" s="1"/>
      <c r="EM667" s="1"/>
      <c r="EN667" s="1"/>
      <c r="EO667" s="1"/>
      <c r="EP667" s="1"/>
      <c r="EQ667" s="1"/>
      <c r="ER667" s="1"/>
      <c r="ES667" s="1"/>
      <c r="ET667" s="1"/>
      <c r="EU667" s="1"/>
      <c r="EV667" s="1"/>
      <c r="EW667" s="1"/>
      <c r="EX667" s="1"/>
      <c r="EY667" s="1"/>
      <c r="EZ667" s="1"/>
      <c r="FA667" s="1"/>
      <c r="FB667" s="1"/>
      <c r="FC667" s="1"/>
      <c r="FD667" s="1"/>
      <c r="FE667" s="1"/>
      <c r="FF667" s="1"/>
      <c r="FG667" s="1"/>
      <c r="FH667" s="1"/>
      <c r="FI667" s="1"/>
      <c r="FJ667" s="1"/>
      <c r="FK667" s="1"/>
      <c r="FL667" s="1"/>
      <c r="FM667" s="1"/>
      <c r="FN667" s="1"/>
      <c r="FO667" s="1"/>
      <c r="FP667" s="1"/>
      <c r="FQ667" s="1"/>
      <c r="FR667" s="1"/>
      <c r="FS667" s="1"/>
      <c r="FT667" s="1"/>
      <c r="FU667" s="1"/>
      <c r="FV667" s="1"/>
      <c r="FW667" s="1"/>
      <c r="FX667" s="1"/>
      <c r="FY667" s="1"/>
      <c r="FZ667" s="1"/>
      <c r="GA667" s="1"/>
      <c r="GB667" s="1"/>
      <c r="GC667" s="1"/>
      <c r="GD667" s="1"/>
      <c r="GE667" s="1"/>
      <c r="GF667" s="1"/>
      <c r="GG667" s="1"/>
    </row>
    <row r="668" spans="1:189" s="4" customFormat="1">
      <c r="A668" s="1"/>
      <c r="B668" s="1"/>
      <c r="C668" s="1"/>
      <c r="D668" s="1"/>
      <c r="E668" s="1"/>
      <c r="F668" s="1"/>
      <c r="G668" s="1"/>
      <c r="H668" s="1"/>
      <c r="I668" s="69"/>
      <c r="J668" s="69"/>
      <c r="K668" s="69"/>
      <c r="L668" s="69"/>
      <c r="M668" s="69"/>
      <c r="N668" s="69"/>
      <c r="O668" s="69"/>
      <c r="P668" s="69"/>
      <c r="R668" s="1"/>
      <c r="S668" s="1"/>
      <c r="T668" s="5"/>
      <c r="U668" s="5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  <c r="DR668" s="1"/>
      <c r="DS668" s="1"/>
      <c r="DT668" s="1"/>
      <c r="DU668" s="1"/>
      <c r="DV668" s="1"/>
      <c r="DW668" s="1"/>
      <c r="DX668" s="1"/>
      <c r="DY668" s="1"/>
      <c r="DZ668" s="1"/>
      <c r="EA668" s="1"/>
      <c r="EB668" s="1"/>
      <c r="EC668" s="1"/>
      <c r="ED668" s="1"/>
      <c r="EE668" s="1"/>
      <c r="EF668" s="1"/>
      <c r="EG668" s="1"/>
      <c r="EH668" s="1"/>
      <c r="EI668" s="1"/>
      <c r="EJ668" s="1"/>
      <c r="EK668" s="1"/>
      <c r="EL668" s="1"/>
      <c r="EM668" s="1"/>
      <c r="EN668" s="1"/>
      <c r="EO668" s="1"/>
      <c r="EP668" s="1"/>
      <c r="EQ668" s="1"/>
      <c r="ER668" s="1"/>
      <c r="ES668" s="1"/>
      <c r="ET668" s="1"/>
      <c r="EU668" s="1"/>
      <c r="EV668" s="1"/>
      <c r="EW668" s="1"/>
      <c r="EX668" s="1"/>
      <c r="EY668" s="1"/>
      <c r="EZ668" s="1"/>
      <c r="FA668" s="1"/>
      <c r="FB668" s="1"/>
      <c r="FC668" s="1"/>
      <c r="FD668" s="1"/>
      <c r="FE668" s="1"/>
      <c r="FF668" s="1"/>
      <c r="FG668" s="1"/>
      <c r="FH668" s="1"/>
      <c r="FI668" s="1"/>
      <c r="FJ668" s="1"/>
      <c r="FK668" s="1"/>
      <c r="FL668" s="1"/>
      <c r="FM668" s="1"/>
      <c r="FN668" s="1"/>
      <c r="FO668" s="1"/>
      <c r="FP668" s="1"/>
      <c r="FQ668" s="1"/>
      <c r="FR668" s="1"/>
      <c r="FS668" s="1"/>
      <c r="FT668" s="1"/>
      <c r="FU668" s="1"/>
      <c r="FV668" s="1"/>
      <c r="FW668" s="1"/>
      <c r="FX668" s="1"/>
      <c r="FY668" s="1"/>
      <c r="FZ668" s="1"/>
      <c r="GA668" s="1"/>
      <c r="GB668" s="1"/>
      <c r="GC668" s="1"/>
      <c r="GD668" s="1"/>
      <c r="GE668" s="1"/>
      <c r="GF668" s="1"/>
      <c r="GG668" s="1"/>
    </row>
    <row r="669" spans="1:189" s="4" customFormat="1">
      <c r="A669" s="1"/>
      <c r="B669" s="1"/>
      <c r="C669" s="1"/>
      <c r="D669" s="1"/>
      <c r="E669" s="1"/>
      <c r="F669" s="1"/>
      <c r="G669" s="1"/>
      <c r="H669" s="1"/>
      <c r="I669" s="69"/>
      <c r="J669" s="69"/>
      <c r="K669" s="69"/>
      <c r="L669" s="69"/>
      <c r="M669" s="69"/>
      <c r="N669" s="69"/>
      <c r="O669" s="69"/>
      <c r="P669" s="69"/>
      <c r="R669" s="1"/>
      <c r="S669" s="1"/>
      <c r="T669" s="5"/>
      <c r="U669" s="5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  <c r="DP669" s="1"/>
      <c r="DQ669" s="1"/>
      <c r="DR669" s="1"/>
      <c r="DS669" s="1"/>
      <c r="DT669" s="1"/>
      <c r="DU669" s="1"/>
      <c r="DV669" s="1"/>
      <c r="DW669" s="1"/>
      <c r="DX669" s="1"/>
      <c r="DY669" s="1"/>
      <c r="DZ669" s="1"/>
      <c r="EA669" s="1"/>
      <c r="EB669" s="1"/>
      <c r="EC669" s="1"/>
      <c r="ED669" s="1"/>
      <c r="EE669" s="1"/>
      <c r="EF669" s="1"/>
      <c r="EG669" s="1"/>
      <c r="EH669" s="1"/>
      <c r="EI669" s="1"/>
      <c r="EJ669" s="1"/>
      <c r="EK669" s="1"/>
      <c r="EL669" s="1"/>
      <c r="EM669" s="1"/>
      <c r="EN669" s="1"/>
      <c r="EO669" s="1"/>
      <c r="EP669" s="1"/>
      <c r="EQ669" s="1"/>
      <c r="ER669" s="1"/>
      <c r="ES669" s="1"/>
      <c r="ET669" s="1"/>
      <c r="EU669" s="1"/>
      <c r="EV669" s="1"/>
      <c r="EW669" s="1"/>
      <c r="EX669" s="1"/>
      <c r="EY669" s="1"/>
      <c r="EZ669" s="1"/>
      <c r="FA669" s="1"/>
      <c r="FB669" s="1"/>
      <c r="FC669" s="1"/>
      <c r="FD669" s="1"/>
      <c r="FE669" s="1"/>
      <c r="FF669" s="1"/>
      <c r="FG669" s="1"/>
      <c r="FH669" s="1"/>
      <c r="FI669" s="1"/>
      <c r="FJ669" s="1"/>
      <c r="FK669" s="1"/>
      <c r="FL669" s="1"/>
      <c r="FM669" s="1"/>
      <c r="FN669" s="1"/>
      <c r="FO669" s="1"/>
      <c r="FP669" s="1"/>
      <c r="FQ669" s="1"/>
      <c r="FR669" s="1"/>
      <c r="FS669" s="1"/>
      <c r="FT669" s="1"/>
      <c r="FU669" s="1"/>
      <c r="FV669" s="1"/>
      <c r="FW669" s="1"/>
      <c r="FX669" s="1"/>
      <c r="FY669" s="1"/>
      <c r="FZ669" s="1"/>
      <c r="GA669" s="1"/>
      <c r="GB669" s="1"/>
      <c r="GC669" s="1"/>
      <c r="GD669" s="1"/>
      <c r="GE669" s="1"/>
      <c r="GF669" s="1"/>
      <c r="GG669" s="1"/>
    </row>
    <row r="670" spans="1:189" s="4" customFormat="1">
      <c r="A670" s="1"/>
      <c r="B670" s="1"/>
      <c r="C670" s="1"/>
      <c r="D670" s="1"/>
      <c r="E670" s="1"/>
      <c r="F670" s="1"/>
      <c r="G670" s="1"/>
      <c r="H670" s="1"/>
      <c r="I670" s="69"/>
      <c r="J670" s="69"/>
      <c r="K670" s="69"/>
      <c r="L670" s="69"/>
      <c r="M670" s="69"/>
      <c r="N670" s="69"/>
      <c r="O670" s="69"/>
      <c r="P670" s="69"/>
      <c r="R670" s="1"/>
      <c r="S670" s="1"/>
      <c r="T670" s="5"/>
      <c r="U670" s="5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  <c r="DP670" s="1"/>
      <c r="DQ670" s="1"/>
      <c r="DR670" s="1"/>
      <c r="DS670" s="1"/>
      <c r="DT670" s="1"/>
      <c r="DU670" s="1"/>
      <c r="DV670" s="1"/>
      <c r="DW670" s="1"/>
      <c r="DX670" s="1"/>
      <c r="DY670" s="1"/>
      <c r="DZ670" s="1"/>
      <c r="EA670" s="1"/>
      <c r="EB670" s="1"/>
      <c r="EC670" s="1"/>
      <c r="ED670" s="1"/>
      <c r="EE670" s="1"/>
      <c r="EF670" s="1"/>
      <c r="EG670" s="1"/>
      <c r="EH670" s="1"/>
      <c r="EI670" s="1"/>
      <c r="EJ670" s="1"/>
      <c r="EK670" s="1"/>
      <c r="EL670" s="1"/>
      <c r="EM670" s="1"/>
      <c r="EN670" s="1"/>
      <c r="EO670" s="1"/>
      <c r="EP670" s="1"/>
      <c r="EQ670" s="1"/>
      <c r="ER670" s="1"/>
      <c r="ES670" s="1"/>
      <c r="ET670" s="1"/>
      <c r="EU670" s="1"/>
      <c r="EV670" s="1"/>
      <c r="EW670" s="1"/>
      <c r="EX670" s="1"/>
      <c r="EY670" s="1"/>
      <c r="EZ670" s="1"/>
      <c r="FA670" s="1"/>
      <c r="FB670" s="1"/>
      <c r="FC670" s="1"/>
      <c r="FD670" s="1"/>
      <c r="FE670" s="1"/>
      <c r="FF670" s="1"/>
      <c r="FG670" s="1"/>
      <c r="FH670" s="1"/>
      <c r="FI670" s="1"/>
      <c r="FJ670" s="1"/>
      <c r="FK670" s="1"/>
      <c r="FL670" s="1"/>
      <c r="FM670" s="1"/>
      <c r="FN670" s="1"/>
      <c r="FO670" s="1"/>
      <c r="FP670" s="1"/>
      <c r="FQ670" s="1"/>
      <c r="FR670" s="1"/>
      <c r="FS670" s="1"/>
      <c r="FT670" s="1"/>
      <c r="FU670" s="1"/>
      <c r="FV670" s="1"/>
      <c r="FW670" s="1"/>
      <c r="FX670" s="1"/>
      <c r="FY670" s="1"/>
      <c r="FZ670" s="1"/>
      <c r="GA670" s="1"/>
      <c r="GB670" s="1"/>
      <c r="GC670" s="1"/>
      <c r="GD670" s="1"/>
      <c r="GE670" s="1"/>
      <c r="GF670" s="1"/>
      <c r="GG670" s="1"/>
    </row>
    <row r="671" spans="1:189" s="4" customFormat="1">
      <c r="A671" s="1"/>
      <c r="B671" s="1"/>
      <c r="C671" s="1"/>
      <c r="D671" s="1"/>
      <c r="E671" s="1"/>
      <c r="F671" s="1"/>
      <c r="G671" s="1"/>
      <c r="H671" s="1"/>
      <c r="I671" s="69"/>
      <c r="J671" s="69"/>
      <c r="K671" s="69"/>
      <c r="L671" s="69"/>
      <c r="M671" s="69"/>
      <c r="N671" s="69"/>
      <c r="O671" s="69"/>
      <c r="P671" s="69"/>
      <c r="R671" s="1"/>
      <c r="S671" s="1"/>
      <c r="T671" s="5"/>
      <c r="U671" s="5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  <c r="DV671" s="1"/>
      <c r="DW671" s="1"/>
      <c r="DX671" s="1"/>
      <c r="DY671" s="1"/>
      <c r="DZ671" s="1"/>
      <c r="EA671" s="1"/>
      <c r="EB671" s="1"/>
      <c r="EC671" s="1"/>
      <c r="ED671" s="1"/>
      <c r="EE671" s="1"/>
      <c r="EF671" s="1"/>
      <c r="EG671" s="1"/>
      <c r="EH671" s="1"/>
      <c r="EI671" s="1"/>
      <c r="EJ671" s="1"/>
      <c r="EK671" s="1"/>
      <c r="EL671" s="1"/>
      <c r="EM671" s="1"/>
      <c r="EN671" s="1"/>
      <c r="EO671" s="1"/>
      <c r="EP671" s="1"/>
      <c r="EQ671" s="1"/>
      <c r="ER671" s="1"/>
      <c r="ES671" s="1"/>
      <c r="ET671" s="1"/>
      <c r="EU671" s="1"/>
      <c r="EV671" s="1"/>
      <c r="EW671" s="1"/>
      <c r="EX671" s="1"/>
      <c r="EY671" s="1"/>
      <c r="EZ671" s="1"/>
      <c r="FA671" s="1"/>
      <c r="FB671" s="1"/>
      <c r="FC671" s="1"/>
      <c r="FD671" s="1"/>
      <c r="FE671" s="1"/>
      <c r="FF671" s="1"/>
      <c r="FG671" s="1"/>
      <c r="FH671" s="1"/>
      <c r="FI671" s="1"/>
      <c r="FJ671" s="1"/>
      <c r="FK671" s="1"/>
      <c r="FL671" s="1"/>
      <c r="FM671" s="1"/>
      <c r="FN671" s="1"/>
      <c r="FO671" s="1"/>
      <c r="FP671" s="1"/>
      <c r="FQ671" s="1"/>
      <c r="FR671" s="1"/>
      <c r="FS671" s="1"/>
      <c r="FT671" s="1"/>
      <c r="FU671" s="1"/>
      <c r="FV671" s="1"/>
      <c r="FW671" s="1"/>
      <c r="FX671" s="1"/>
      <c r="FY671" s="1"/>
      <c r="FZ671" s="1"/>
      <c r="GA671" s="1"/>
      <c r="GB671" s="1"/>
      <c r="GC671" s="1"/>
      <c r="GD671" s="1"/>
      <c r="GE671" s="1"/>
      <c r="GF671" s="1"/>
      <c r="GG671" s="1"/>
    </row>
    <row r="672" spans="1:189" s="4" customFormat="1">
      <c r="A672" s="1"/>
      <c r="B672" s="1"/>
      <c r="C672" s="1"/>
      <c r="D672" s="1"/>
      <c r="E672" s="1"/>
      <c r="F672" s="1"/>
      <c r="G672" s="1"/>
      <c r="H672" s="1"/>
      <c r="I672" s="69"/>
      <c r="J672" s="69"/>
      <c r="K672" s="69"/>
      <c r="L672" s="69"/>
      <c r="M672" s="69"/>
      <c r="N672" s="69"/>
      <c r="O672" s="69"/>
      <c r="P672" s="69"/>
      <c r="R672" s="1"/>
      <c r="S672" s="1"/>
      <c r="T672" s="5"/>
      <c r="U672" s="5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  <c r="EA672" s="1"/>
      <c r="EB672" s="1"/>
      <c r="EC672" s="1"/>
      <c r="ED672" s="1"/>
      <c r="EE672" s="1"/>
      <c r="EF672" s="1"/>
      <c r="EG672" s="1"/>
      <c r="EH672" s="1"/>
      <c r="EI672" s="1"/>
      <c r="EJ672" s="1"/>
      <c r="EK672" s="1"/>
      <c r="EL672" s="1"/>
      <c r="EM672" s="1"/>
      <c r="EN672" s="1"/>
      <c r="EO672" s="1"/>
      <c r="EP672" s="1"/>
      <c r="EQ672" s="1"/>
      <c r="ER672" s="1"/>
      <c r="ES672" s="1"/>
      <c r="ET672" s="1"/>
      <c r="EU672" s="1"/>
      <c r="EV672" s="1"/>
      <c r="EW672" s="1"/>
      <c r="EX672" s="1"/>
      <c r="EY672" s="1"/>
      <c r="EZ672" s="1"/>
      <c r="FA672" s="1"/>
      <c r="FB672" s="1"/>
      <c r="FC672" s="1"/>
      <c r="FD672" s="1"/>
      <c r="FE672" s="1"/>
      <c r="FF672" s="1"/>
      <c r="FG672" s="1"/>
      <c r="FH672" s="1"/>
      <c r="FI672" s="1"/>
      <c r="FJ672" s="1"/>
      <c r="FK672" s="1"/>
      <c r="FL672" s="1"/>
      <c r="FM672" s="1"/>
      <c r="FN672" s="1"/>
      <c r="FO672" s="1"/>
      <c r="FP672" s="1"/>
      <c r="FQ672" s="1"/>
      <c r="FR672" s="1"/>
      <c r="FS672" s="1"/>
      <c r="FT672" s="1"/>
      <c r="FU672" s="1"/>
      <c r="FV672" s="1"/>
      <c r="FW672" s="1"/>
      <c r="FX672" s="1"/>
      <c r="FY672" s="1"/>
      <c r="FZ672" s="1"/>
      <c r="GA672" s="1"/>
      <c r="GB672" s="1"/>
      <c r="GC672" s="1"/>
      <c r="GD672" s="1"/>
      <c r="GE672" s="1"/>
      <c r="GF672" s="1"/>
      <c r="GG672" s="1"/>
    </row>
    <row r="673" spans="1:189" s="4" customFormat="1">
      <c r="A673" s="1"/>
      <c r="B673" s="1"/>
      <c r="C673" s="1"/>
      <c r="D673" s="1"/>
      <c r="E673" s="1"/>
      <c r="F673" s="1"/>
      <c r="G673" s="1"/>
      <c r="H673" s="1"/>
      <c r="I673" s="69"/>
      <c r="J673" s="69"/>
      <c r="K673" s="69"/>
      <c r="L673" s="69"/>
      <c r="M673" s="69"/>
      <c r="N673" s="69"/>
      <c r="O673" s="69"/>
      <c r="P673" s="69"/>
      <c r="R673" s="1"/>
      <c r="S673" s="1"/>
      <c r="T673" s="5"/>
      <c r="U673" s="5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  <c r="DV673" s="1"/>
      <c r="DW673" s="1"/>
      <c r="DX673" s="1"/>
      <c r="DY673" s="1"/>
      <c r="DZ673" s="1"/>
      <c r="EA673" s="1"/>
      <c r="EB673" s="1"/>
      <c r="EC673" s="1"/>
      <c r="ED673" s="1"/>
      <c r="EE673" s="1"/>
      <c r="EF673" s="1"/>
      <c r="EG673" s="1"/>
      <c r="EH673" s="1"/>
      <c r="EI673" s="1"/>
      <c r="EJ673" s="1"/>
      <c r="EK673" s="1"/>
      <c r="EL673" s="1"/>
      <c r="EM673" s="1"/>
      <c r="EN673" s="1"/>
      <c r="EO673" s="1"/>
      <c r="EP673" s="1"/>
      <c r="EQ673" s="1"/>
      <c r="ER673" s="1"/>
      <c r="ES673" s="1"/>
      <c r="ET673" s="1"/>
      <c r="EU673" s="1"/>
      <c r="EV673" s="1"/>
      <c r="EW673" s="1"/>
      <c r="EX673" s="1"/>
      <c r="EY673" s="1"/>
      <c r="EZ673" s="1"/>
      <c r="FA673" s="1"/>
      <c r="FB673" s="1"/>
      <c r="FC673" s="1"/>
      <c r="FD673" s="1"/>
      <c r="FE673" s="1"/>
      <c r="FF673" s="1"/>
      <c r="FG673" s="1"/>
      <c r="FH673" s="1"/>
      <c r="FI673" s="1"/>
      <c r="FJ673" s="1"/>
      <c r="FK673" s="1"/>
      <c r="FL673" s="1"/>
      <c r="FM673" s="1"/>
      <c r="FN673" s="1"/>
      <c r="FO673" s="1"/>
      <c r="FP673" s="1"/>
      <c r="FQ673" s="1"/>
      <c r="FR673" s="1"/>
      <c r="FS673" s="1"/>
      <c r="FT673" s="1"/>
      <c r="FU673" s="1"/>
      <c r="FV673" s="1"/>
      <c r="FW673" s="1"/>
      <c r="FX673" s="1"/>
      <c r="FY673" s="1"/>
      <c r="FZ673" s="1"/>
      <c r="GA673" s="1"/>
      <c r="GB673" s="1"/>
      <c r="GC673" s="1"/>
      <c r="GD673" s="1"/>
      <c r="GE673" s="1"/>
      <c r="GF673" s="1"/>
      <c r="GG673" s="1"/>
    </row>
    <row r="674" spans="1:189" s="4" customFormat="1">
      <c r="A674" s="1"/>
      <c r="B674" s="1"/>
      <c r="C674" s="1"/>
      <c r="D674" s="1"/>
      <c r="E674" s="1"/>
      <c r="F674" s="1"/>
      <c r="G674" s="1"/>
      <c r="H674" s="1"/>
      <c r="I674" s="69"/>
      <c r="J674" s="69"/>
      <c r="K674" s="69"/>
      <c r="L674" s="69"/>
      <c r="M674" s="69"/>
      <c r="N674" s="69"/>
      <c r="O674" s="69"/>
      <c r="P674" s="69"/>
      <c r="R674" s="1"/>
      <c r="S674" s="1"/>
      <c r="T674" s="5"/>
      <c r="U674" s="5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  <c r="DO674" s="1"/>
      <c r="DP674" s="1"/>
      <c r="DQ674" s="1"/>
      <c r="DR674" s="1"/>
      <c r="DS674" s="1"/>
      <c r="DT674" s="1"/>
      <c r="DU674" s="1"/>
      <c r="DV674" s="1"/>
      <c r="DW674" s="1"/>
      <c r="DX674" s="1"/>
      <c r="DY674" s="1"/>
      <c r="DZ674" s="1"/>
      <c r="EA674" s="1"/>
      <c r="EB674" s="1"/>
      <c r="EC674" s="1"/>
      <c r="ED674" s="1"/>
      <c r="EE674" s="1"/>
      <c r="EF674" s="1"/>
      <c r="EG674" s="1"/>
      <c r="EH674" s="1"/>
      <c r="EI674" s="1"/>
      <c r="EJ674" s="1"/>
      <c r="EK674" s="1"/>
      <c r="EL674" s="1"/>
      <c r="EM674" s="1"/>
      <c r="EN674" s="1"/>
      <c r="EO674" s="1"/>
      <c r="EP674" s="1"/>
      <c r="EQ674" s="1"/>
      <c r="ER674" s="1"/>
      <c r="ES674" s="1"/>
      <c r="ET674" s="1"/>
      <c r="EU674" s="1"/>
      <c r="EV674" s="1"/>
      <c r="EW674" s="1"/>
      <c r="EX674" s="1"/>
      <c r="EY674" s="1"/>
      <c r="EZ674" s="1"/>
      <c r="FA674" s="1"/>
      <c r="FB674" s="1"/>
      <c r="FC674" s="1"/>
      <c r="FD674" s="1"/>
      <c r="FE674" s="1"/>
      <c r="FF674" s="1"/>
      <c r="FG674" s="1"/>
      <c r="FH674" s="1"/>
      <c r="FI674" s="1"/>
      <c r="FJ674" s="1"/>
      <c r="FK674" s="1"/>
      <c r="FL674" s="1"/>
      <c r="FM674" s="1"/>
      <c r="FN674" s="1"/>
      <c r="FO674" s="1"/>
      <c r="FP674" s="1"/>
      <c r="FQ674" s="1"/>
      <c r="FR674" s="1"/>
      <c r="FS674" s="1"/>
      <c r="FT674" s="1"/>
      <c r="FU674" s="1"/>
      <c r="FV674" s="1"/>
      <c r="FW674" s="1"/>
      <c r="FX674" s="1"/>
      <c r="FY674" s="1"/>
      <c r="FZ674" s="1"/>
      <c r="GA674" s="1"/>
      <c r="GB674" s="1"/>
      <c r="GC674" s="1"/>
      <c r="GD674" s="1"/>
      <c r="GE674" s="1"/>
      <c r="GF674" s="1"/>
      <c r="GG674" s="1"/>
    </row>
    <row r="675" spans="1:189" s="4" customFormat="1">
      <c r="A675" s="1"/>
      <c r="B675" s="1"/>
      <c r="C675" s="1"/>
      <c r="D675" s="1"/>
      <c r="E675" s="1"/>
      <c r="F675" s="1"/>
      <c r="G675" s="1"/>
      <c r="H675" s="1"/>
      <c r="I675" s="69"/>
      <c r="J675" s="69"/>
      <c r="K675" s="69"/>
      <c r="L675" s="69"/>
      <c r="M675" s="69"/>
      <c r="N675" s="69"/>
      <c r="O675" s="69"/>
      <c r="P675" s="69"/>
      <c r="R675" s="1"/>
      <c r="S675" s="1"/>
      <c r="T675" s="5"/>
      <c r="U675" s="5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  <c r="DO675" s="1"/>
      <c r="DP675" s="1"/>
      <c r="DQ675" s="1"/>
      <c r="DR675" s="1"/>
      <c r="DS675" s="1"/>
      <c r="DT675" s="1"/>
      <c r="DU675" s="1"/>
      <c r="DV675" s="1"/>
      <c r="DW675" s="1"/>
      <c r="DX675" s="1"/>
      <c r="DY675" s="1"/>
      <c r="DZ675" s="1"/>
      <c r="EA675" s="1"/>
      <c r="EB675" s="1"/>
      <c r="EC675" s="1"/>
      <c r="ED675" s="1"/>
      <c r="EE675" s="1"/>
      <c r="EF675" s="1"/>
      <c r="EG675" s="1"/>
      <c r="EH675" s="1"/>
      <c r="EI675" s="1"/>
      <c r="EJ675" s="1"/>
      <c r="EK675" s="1"/>
      <c r="EL675" s="1"/>
      <c r="EM675" s="1"/>
      <c r="EN675" s="1"/>
      <c r="EO675" s="1"/>
      <c r="EP675" s="1"/>
      <c r="EQ675" s="1"/>
      <c r="ER675" s="1"/>
      <c r="ES675" s="1"/>
      <c r="ET675" s="1"/>
      <c r="EU675" s="1"/>
      <c r="EV675" s="1"/>
      <c r="EW675" s="1"/>
      <c r="EX675" s="1"/>
      <c r="EY675" s="1"/>
      <c r="EZ675" s="1"/>
      <c r="FA675" s="1"/>
      <c r="FB675" s="1"/>
      <c r="FC675" s="1"/>
      <c r="FD675" s="1"/>
      <c r="FE675" s="1"/>
      <c r="FF675" s="1"/>
      <c r="FG675" s="1"/>
      <c r="FH675" s="1"/>
      <c r="FI675" s="1"/>
      <c r="FJ675" s="1"/>
      <c r="FK675" s="1"/>
      <c r="FL675" s="1"/>
      <c r="FM675" s="1"/>
      <c r="FN675" s="1"/>
      <c r="FO675" s="1"/>
      <c r="FP675" s="1"/>
      <c r="FQ675" s="1"/>
      <c r="FR675" s="1"/>
      <c r="FS675" s="1"/>
      <c r="FT675" s="1"/>
      <c r="FU675" s="1"/>
      <c r="FV675" s="1"/>
      <c r="FW675" s="1"/>
      <c r="FX675" s="1"/>
      <c r="FY675" s="1"/>
      <c r="FZ675" s="1"/>
      <c r="GA675" s="1"/>
      <c r="GB675" s="1"/>
      <c r="GC675" s="1"/>
      <c r="GD675" s="1"/>
      <c r="GE675" s="1"/>
      <c r="GF675" s="1"/>
      <c r="GG675" s="1"/>
    </row>
    <row r="676" spans="1:189" s="4" customFormat="1">
      <c r="A676" s="1"/>
      <c r="B676" s="1"/>
      <c r="C676" s="1"/>
      <c r="D676" s="1"/>
      <c r="E676" s="1"/>
      <c r="F676" s="1"/>
      <c r="G676" s="1"/>
      <c r="H676" s="1"/>
      <c r="I676" s="69"/>
      <c r="J676" s="69"/>
      <c r="K676" s="69"/>
      <c r="L676" s="69"/>
      <c r="M676" s="69"/>
      <c r="N676" s="69"/>
      <c r="O676" s="69"/>
      <c r="P676" s="69"/>
      <c r="R676" s="1"/>
      <c r="S676" s="1"/>
      <c r="T676" s="5"/>
      <c r="U676" s="5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  <c r="DR676" s="1"/>
      <c r="DS676" s="1"/>
      <c r="DT676" s="1"/>
      <c r="DU676" s="1"/>
      <c r="DV676" s="1"/>
      <c r="DW676" s="1"/>
      <c r="DX676" s="1"/>
      <c r="DY676" s="1"/>
      <c r="DZ676" s="1"/>
      <c r="EA676" s="1"/>
      <c r="EB676" s="1"/>
      <c r="EC676" s="1"/>
      <c r="ED676" s="1"/>
      <c r="EE676" s="1"/>
      <c r="EF676" s="1"/>
      <c r="EG676" s="1"/>
      <c r="EH676" s="1"/>
      <c r="EI676" s="1"/>
      <c r="EJ676" s="1"/>
      <c r="EK676" s="1"/>
      <c r="EL676" s="1"/>
      <c r="EM676" s="1"/>
      <c r="EN676" s="1"/>
      <c r="EO676" s="1"/>
      <c r="EP676" s="1"/>
      <c r="EQ676" s="1"/>
      <c r="ER676" s="1"/>
      <c r="ES676" s="1"/>
      <c r="ET676" s="1"/>
      <c r="EU676" s="1"/>
      <c r="EV676" s="1"/>
      <c r="EW676" s="1"/>
      <c r="EX676" s="1"/>
      <c r="EY676" s="1"/>
      <c r="EZ676" s="1"/>
      <c r="FA676" s="1"/>
      <c r="FB676" s="1"/>
      <c r="FC676" s="1"/>
      <c r="FD676" s="1"/>
      <c r="FE676" s="1"/>
      <c r="FF676" s="1"/>
      <c r="FG676" s="1"/>
      <c r="FH676" s="1"/>
      <c r="FI676" s="1"/>
      <c r="FJ676" s="1"/>
      <c r="FK676" s="1"/>
      <c r="FL676" s="1"/>
      <c r="FM676" s="1"/>
      <c r="FN676" s="1"/>
      <c r="FO676" s="1"/>
      <c r="FP676" s="1"/>
      <c r="FQ676" s="1"/>
      <c r="FR676" s="1"/>
      <c r="FS676" s="1"/>
      <c r="FT676" s="1"/>
      <c r="FU676" s="1"/>
      <c r="FV676" s="1"/>
      <c r="FW676" s="1"/>
      <c r="FX676" s="1"/>
      <c r="FY676" s="1"/>
      <c r="FZ676" s="1"/>
      <c r="GA676" s="1"/>
      <c r="GB676" s="1"/>
      <c r="GC676" s="1"/>
      <c r="GD676" s="1"/>
      <c r="GE676" s="1"/>
      <c r="GF676" s="1"/>
      <c r="GG676" s="1"/>
    </row>
    <row r="677" spans="1:189" s="4" customFormat="1">
      <c r="A677" s="1"/>
      <c r="B677" s="1"/>
      <c r="C677" s="1"/>
      <c r="D677" s="1"/>
      <c r="E677" s="1"/>
      <c r="F677" s="1"/>
      <c r="G677" s="1"/>
      <c r="H677" s="1"/>
      <c r="I677" s="69"/>
      <c r="J677" s="69"/>
      <c r="K677" s="69"/>
      <c r="L677" s="69"/>
      <c r="M677" s="69"/>
      <c r="N677" s="69"/>
      <c r="O677" s="69"/>
      <c r="P677" s="69"/>
      <c r="R677" s="1"/>
      <c r="S677" s="1"/>
      <c r="T677" s="5"/>
      <c r="U677" s="5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  <c r="DO677" s="1"/>
      <c r="DP677" s="1"/>
      <c r="DQ677" s="1"/>
      <c r="DR677" s="1"/>
      <c r="DS677" s="1"/>
      <c r="DT677" s="1"/>
      <c r="DU677" s="1"/>
      <c r="DV677" s="1"/>
      <c r="DW677" s="1"/>
      <c r="DX677" s="1"/>
      <c r="DY677" s="1"/>
      <c r="DZ677" s="1"/>
      <c r="EA677" s="1"/>
      <c r="EB677" s="1"/>
      <c r="EC677" s="1"/>
      <c r="ED677" s="1"/>
      <c r="EE677" s="1"/>
      <c r="EF677" s="1"/>
      <c r="EG677" s="1"/>
      <c r="EH677" s="1"/>
      <c r="EI677" s="1"/>
      <c r="EJ677" s="1"/>
      <c r="EK677" s="1"/>
      <c r="EL677" s="1"/>
      <c r="EM677" s="1"/>
      <c r="EN677" s="1"/>
      <c r="EO677" s="1"/>
      <c r="EP677" s="1"/>
      <c r="EQ677" s="1"/>
      <c r="ER677" s="1"/>
      <c r="ES677" s="1"/>
      <c r="ET677" s="1"/>
      <c r="EU677" s="1"/>
      <c r="EV677" s="1"/>
      <c r="EW677" s="1"/>
      <c r="EX677" s="1"/>
      <c r="EY677" s="1"/>
      <c r="EZ677" s="1"/>
      <c r="FA677" s="1"/>
      <c r="FB677" s="1"/>
      <c r="FC677" s="1"/>
      <c r="FD677" s="1"/>
      <c r="FE677" s="1"/>
      <c r="FF677" s="1"/>
      <c r="FG677" s="1"/>
      <c r="FH677" s="1"/>
      <c r="FI677" s="1"/>
      <c r="FJ677" s="1"/>
      <c r="FK677" s="1"/>
      <c r="FL677" s="1"/>
      <c r="FM677" s="1"/>
      <c r="FN677" s="1"/>
      <c r="FO677" s="1"/>
      <c r="FP677" s="1"/>
      <c r="FQ677" s="1"/>
      <c r="FR677" s="1"/>
      <c r="FS677" s="1"/>
      <c r="FT677" s="1"/>
      <c r="FU677" s="1"/>
      <c r="FV677" s="1"/>
      <c r="FW677" s="1"/>
      <c r="FX677" s="1"/>
      <c r="FY677" s="1"/>
      <c r="FZ677" s="1"/>
      <c r="GA677" s="1"/>
      <c r="GB677" s="1"/>
      <c r="GC677" s="1"/>
      <c r="GD677" s="1"/>
      <c r="GE677" s="1"/>
      <c r="GF677" s="1"/>
      <c r="GG677" s="1"/>
    </row>
    <row r="678" spans="1:189" s="4" customFormat="1">
      <c r="A678" s="1"/>
      <c r="B678" s="1"/>
      <c r="C678" s="1"/>
      <c r="D678" s="1"/>
      <c r="E678" s="1"/>
      <c r="F678" s="1"/>
      <c r="G678" s="1"/>
      <c r="H678" s="1"/>
      <c r="I678" s="69"/>
      <c r="J678" s="69"/>
      <c r="K678" s="69"/>
      <c r="L678" s="69"/>
      <c r="M678" s="69"/>
      <c r="N678" s="69"/>
      <c r="O678" s="69"/>
      <c r="P678" s="69"/>
      <c r="R678" s="1"/>
      <c r="S678" s="1"/>
      <c r="T678" s="5"/>
      <c r="U678" s="5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  <c r="DO678" s="1"/>
      <c r="DP678" s="1"/>
      <c r="DQ678" s="1"/>
      <c r="DR678" s="1"/>
      <c r="DS678" s="1"/>
      <c r="DT678" s="1"/>
      <c r="DU678" s="1"/>
      <c r="DV678" s="1"/>
      <c r="DW678" s="1"/>
      <c r="DX678" s="1"/>
      <c r="DY678" s="1"/>
      <c r="DZ678" s="1"/>
      <c r="EA678" s="1"/>
      <c r="EB678" s="1"/>
      <c r="EC678" s="1"/>
      <c r="ED678" s="1"/>
      <c r="EE678" s="1"/>
      <c r="EF678" s="1"/>
      <c r="EG678" s="1"/>
      <c r="EH678" s="1"/>
      <c r="EI678" s="1"/>
      <c r="EJ678" s="1"/>
      <c r="EK678" s="1"/>
      <c r="EL678" s="1"/>
      <c r="EM678" s="1"/>
      <c r="EN678" s="1"/>
      <c r="EO678" s="1"/>
      <c r="EP678" s="1"/>
      <c r="EQ678" s="1"/>
      <c r="ER678" s="1"/>
      <c r="ES678" s="1"/>
      <c r="ET678" s="1"/>
      <c r="EU678" s="1"/>
      <c r="EV678" s="1"/>
      <c r="EW678" s="1"/>
      <c r="EX678" s="1"/>
      <c r="EY678" s="1"/>
      <c r="EZ678" s="1"/>
      <c r="FA678" s="1"/>
      <c r="FB678" s="1"/>
      <c r="FC678" s="1"/>
      <c r="FD678" s="1"/>
      <c r="FE678" s="1"/>
      <c r="FF678" s="1"/>
      <c r="FG678" s="1"/>
      <c r="FH678" s="1"/>
      <c r="FI678" s="1"/>
      <c r="FJ678" s="1"/>
      <c r="FK678" s="1"/>
      <c r="FL678" s="1"/>
      <c r="FM678" s="1"/>
      <c r="FN678" s="1"/>
      <c r="FO678" s="1"/>
      <c r="FP678" s="1"/>
      <c r="FQ678" s="1"/>
      <c r="FR678" s="1"/>
      <c r="FS678" s="1"/>
      <c r="FT678" s="1"/>
      <c r="FU678" s="1"/>
      <c r="FV678" s="1"/>
      <c r="FW678" s="1"/>
      <c r="FX678" s="1"/>
      <c r="FY678" s="1"/>
      <c r="FZ678" s="1"/>
      <c r="GA678" s="1"/>
      <c r="GB678" s="1"/>
      <c r="GC678" s="1"/>
      <c r="GD678" s="1"/>
      <c r="GE678" s="1"/>
      <c r="GF678" s="1"/>
      <c r="GG678" s="1"/>
    </row>
    <row r="679" spans="1:189" s="4" customFormat="1">
      <c r="A679" s="1"/>
      <c r="B679" s="1"/>
      <c r="C679" s="1"/>
      <c r="D679" s="1"/>
      <c r="E679" s="1"/>
      <c r="F679" s="1"/>
      <c r="G679" s="1"/>
      <c r="H679" s="1"/>
      <c r="I679" s="69"/>
      <c r="J679" s="69"/>
      <c r="K679" s="69"/>
      <c r="L679" s="69"/>
      <c r="M679" s="69"/>
      <c r="N679" s="69"/>
      <c r="O679" s="69"/>
      <c r="P679" s="69"/>
      <c r="R679" s="1"/>
      <c r="S679" s="1"/>
      <c r="T679" s="5"/>
      <c r="U679" s="5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  <c r="DO679" s="1"/>
      <c r="DP679" s="1"/>
      <c r="DQ679" s="1"/>
      <c r="DR679" s="1"/>
      <c r="DS679" s="1"/>
      <c r="DT679" s="1"/>
      <c r="DU679" s="1"/>
      <c r="DV679" s="1"/>
      <c r="DW679" s="1"/>
      <c r="DX679" s="1"/>
      <c r="DY679" s="1"/>
      <c r="DZ679" s="1"/>
      <c r="EA679" s="1"/>
      <c r="EB679" s="1"/>
      <c r="EC679" s="1"/>
      <c r="ED679" s="1"/>
      <c r="EE679" s="1"/>
      <c r="EF679" s="1"/>
      <c r="EG679" s="1"/>
      <c r="EH679" s="1"/>
      <c r="EI679" s="1"/>
      <c r="EJ679" s="1"/>
      <c r="EK679" s="1"/>
      <c r="EL679" s="1"/>
      <c r="EM679" s="1"/>
      <c r="EN679" s="1"/>
      <c r="EO679" s="1"/>
      <c r="EP679" s="1"/>
      <c r="EQ679" s="1"/>
      <c r="ER679" s="1"/>
      <c r="ES679" s="1"/>
      <c r="ET679" s="1"/>
      <c r="EU679" s="1"/>
      <c r="EV679" s="1"/>
      <c r="EW679" s="1"/>
      <c r="EX679" s="1"/>
      <c r="EY679" s="1"/>
      <c r="EZ679" s="1"/>
      <c r="FA679" s="1"/>
      <c r="FB679" s="1"/>
      <c r="FC679" s="1"/>
      <c r="FD679" s="1"/>
      <c r="FE679" s="1"/>
      <c r="FF679" s="1"/>
      <c r="FG679" s="1"/>
      <c r="FH679" s="1"/>
      <c r="FI679" s="1"/>
      <c r="FJ679" s="1"/>
      <c r="FK679" s="1"/>
      <c r="FL679" s="1"/>
      <c r="FM679" s="1"/>
      <c r="FN679" s="1"/>
      <c r="FO679" s="1"/>
      <c r="FP679" s="1"/>
      <c r="FQ679" s="1"/>
      <c r="FR679" s="1"/>
      <c r="FS679" s="1"/>
      <c r="FT679" s="1"/>
      <c r="FU679" s="1"/>
      <c r="FV679" s="1"/>
      <c r="FW679" s="1"/>
      <c r="FX679" s="1"/>
      <c r="FY679" s="1"/>
      <c r="FZ679" s="1"/>
      <c r="GA679" s="1"/>
      <c r="GB679" s="1"/>
      <c r="GC679" s="1"/>
      <c r="GD679" s="1"/>
      <c r="GE679" s="1"/>
      <c r="GF679" s="1"/>
      <c r="GG679" s="1"/>
    </row>
    <row r="680" spans="1:189" s="4" customFormat="1">
      <c r="A680" s="1"/>
      <c r="B680" s="1"/>
      <c r="C680" s="1"/>
      <c r="D680" s="1"/>
      <c r="E680" s="1"/>
      <c r="F680" s="1"/>
      <c r="G680" s="1"/>
      <c r="H680" s="1"/>
      <c r="I680" s="69"/>
      <c r="J680" s="69"/>
      <c r="K680" s="69"/>
      <c r="L680" s="69"/>
      <c r="M680" s="69"/>
      <c r="N680" s="69"/>
      <c r="O680" s="69"/>
      <c r="P680" s="69"/>
      <c r="R680" s="1"/>
      <c r="S680" s="1"/>
      <c r="T680" s="5"/>
      <c r="U680" s="5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  <c r="DO680" s="1"/>
      <c r="DP680" s="1"/>
      <c r="DQ680" s="1"/>
      <c r="DR680" s="1"/>
      <c r="DS680" s="1"/>
      <c r="DT680" s="1"/>
      <c r="DU680" s="1"/>
      <c r="DV680" s="1"/>
      <c r="DW680" s="1"/>
      <c r="DX680" s="1"/>
      <c r="DY680" s="1"/>
      <c r="DZ680" s="1"/>
      <c r="EA680" s="1"/>
      <c r="EB680" s="1"/>
      <c r="EC680" s="1"/>
      <c r="ED680" s="1"/>
      <c r="EE680" s="1"/>
      <c r="EF680" s="1"/>
      <c r="EG680" s="1"/>
      <c r="EH680" s="1"/>
      <c r="EI680" s="1"/>
      <c r="EJ680" s="1"/>
      <c r="EK680" s="1"/>
      <c r="EL680" s="1"/>
      <c r="EM680" s="1"/>
      <c r="EN680" s="1"/>
      <c r="EO680" s="1"/>
      <c r="EP680" s="1"/>
      <c r="EQ680" s="1"/>
      <c r="ER680" s="1"/>
      <c r="ES680" s="1"/>
      <c r="ET680" s="1"/>
      <c r="EU680" s="1"/>
      <c r="EV680" s="1"/>
      <c r="EW680" s="1"/>
      <c r="EX680" s="1"/>
      <c r="EY680" s="1"/>
      <c r="EZ680" s="1"/>
      <c r="FA680" s="1"/>
      <c r="FB680" s="1"/>
      <c r="FC680" s="1"/>
      <c r="FD680" s="1"/>
      <c r="FE680" s="1"/>
      <c r="FF680" s="1"/>
      <c r="FG680" s="1"/>
      <c r="FH680" s="1"/>
      <c r="FI680" s="1"/>
      <c r="FJ680" s="1"/>
      <c r="FK680" s="1"/>
      <c r="FL680" s="1"/>
      <c r="FM680" s="1"/>
      <c r="FN680" s="1"/>
      <c r="FO680" s="1"/>
      <c r="FP680" s="1"/>
      <c r="FQ680" s="1"/>
      <c r="FR680" s="1"/>
      <c r="FS680" s="1"/>
      <c r="FT680" s="1"/>
      <c r="FU680" s="1"/>
      <c r="FV680" s="1"/>
      <c r="FW680" s="1"/>
      <c r="FX680" s="1"/>
      <c r="FY680" s="1"/>
      <c r="FZ680" s="1"/>
      <c r="GA680" s="1"/>
      <c r="GB680" s="1"/>
      <c r="GC680" s="1"/>
      <c r="GD680" s="1"/>
      <c r="GE680" s="1"/>
      <c r="GF680" s="1"/>
      <c r="GG680" s="1"/>
    </row>
    <row r="681" spans="1:189" s="4" customFormat="1">
      <c r="A681" s="1"/>
      <c r="B681" s="1"/>
      <c r="C681" s="1"/>
      <c r="D681" s="1"/>
      <c r="E681" s="1"/>
      <c r="F681" s="1"/>
      <c r="G681" s="1"/>
      <c r="H681" s="1"/>
      <c r="I681" s="69"/>
      <c r="J681" s="69"/>
      <c r="K681" s="69"/>
      <c r="L681" s="69"/>
      <c r="M681" s="69"/>
      <c r="N681" s="69"/>
      <c r="O681" s="69"/>
      <c r="P681" s="69"/>
      <c r="R681" s="1"/>
      <c r="S681" s="1"/>
      <c r="T681" s="5"/>
      <c r="U681" s="5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  <c r="DO681" s="1"/>
      <c r="DP681" s="1"/>
      <c r="DQ681" s="1"/>
      <c r="DR681" s="1"/>
      <c r="DS681" s="1"/>
      <c r="DT681" s="1"/>
      <c r="DU681" s="1"/>
      <c r="DV681" s="1"/>
      <c r="DW681" s="1"/>
      <c r="DX681" s="1"/>
      <c r="DY681" s="1"/>
      <c r="DZ681" s="1"/>
      <c r="EA681" s="1"/>
      <c r="EB681" s="1"/>
      <c r="EC681" s="1"/>
      <c r="ED681" s="1"/>
      <c r="EE681" s="1"/>
      <c r="EF681" s="1"/>
      <c r="EG681" s="1"/>
      <c r="EH681" s="1"/>
      <c r="EI681" s="1"/>
      <c r="EJ681" s="1"/>
      <c r="EK681" s="1"/>
      <c r="EL681" s="1"/>
      <c r="EM681" s="1"/>
      <c r="EN681" s="1"/>
      <c r="EO681" s="1"/>
      <c r="EP681" s="1"/>
      <c r="EQ681" s="1"/>
      <c r="ER681" s="1"/>
      <c r="ES681" s="1"/>
      <c r="ET681" s="1"/>
      <c r="EU681" s="1"/>
      <c r="EV681" s="1"/>
      <c r="EW681" s="1"/>
      <c r="EX681" s="1"/>
      <c r="EY681" s="1"/>
      <c r="EZ681" s="1"/>
      <c r="FA681" s="1"/>
      <c r="FB681" s="1"/>
      <c r="FC681" s="1"/>
      <c r="FD681" s="1"/>
      <c r="FE681" s="1"/>
      <c r="FF681" s="1"/>
      <c r="FG681" s="1"/>
      <c r="FH681" s="1"/>
      <c r="FI681" s="1"/>
      <c r="FJ681" s="1"/>
      <c r="FK681" s="1"/>
      <c r="FL681" s="1"/>
      <c r="FM681" s="1"/>
      <c r="FN681" s="1"/>
      <c r="FO681" s="1"/>
      <c r="FP681" s="1"/>
      <c r="FQ681" s="1"/>
      <c r="FR681" s="1"/>
      <c r="FS681" s="1"/>
      <c r="FT681" s="1"/>
      <c r="FU681" s="1"/>
      <c r="FV681" s="1"/>
      <c r="FW681" s="1"/>
      <c r="FX681" s="1"/>
      <c r="FY681" s="1"/>
      <c r="FZ681" s="1"/>
      <c r="GA681" s="1"/>
      <c r="GB681" s="1"/>
      <c r="GC681" s="1"/>
      <c r="GD681" s="1"/>
      <c r="GE681" s="1"/>
      <c r="GF681" s="1"/>
      <c r="GG681" s="1"/>
    </row>
    <row r="682" spans="1:189" s="4" customFormat="1">
      <c r="A682" s="1"/>
      <c r="B682" s="1"/>
      <c r="C682" s="1"/>
      <c r="D682" s="1"/>
      <c r="E682" s="1"/>
      <c r="F682" s="1"/>
      <c r="G682" s="1"/>
      <c r="H682" s="1"/>
      <c r="I682" s="69"/>
      <c r="J682" s="69"/>
      <c r="K682" s="69"/>
      <c r="L682" s="69"/>
      <c r="M682" s="69"/>
      <c r="N682" s="69"/>
      <c r="O682" s="69"/>
      <c r="P682" s="69"/>
      <c r="R682" s="1"/>
      <c r="S682" s="1"/>
      <c r="T682" s="5"/>
      <c r="U682" s="5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  <c r="DO682" s="1"/>
      <c r="DP682" s="1"/>
      <c r="DQ682" s="1"/>
      <c r="DR682" s="1"/>
      <c r="DS682" s="1"/>
      <c r="DT682" s="1"/>
      <c r="DU682" s="1"/>
      <c r="DV682" s="1"/>
      <c r="DW682" s="1"/>
      <c r="DX682" s="1"/>
      <c r="DY682" s="1"/>
      <c r="DZ682" s="1"/>
      <c r="EA682" s="1"/>
      <c r="EB682" s="1"/>
      <c r="EC682" s="1"/>
      <c r="ED682" s="1"/>
      <c r="EE682" s="1"/>
      <c r="EF682" s="1"/>
      <c r="EG682" s="1"/>
      <c r="EH682" s="1"/>
      <c r="EI682" s="1"/>
      <c r="EJ682" s="1"/>
      <c r="EK682" s="1"/>
      <c r="EL682" s="1"/>
      <c r="EM682" s="1"/>
      <c r="EN682" s="1"/>
      <c r="EO682" s="1"/>
      <c r="EP682" s="1"/>
      <c r="EQ682" s="1"/>
      <c r="ER682" s="1"/>
      <c r="ES682" s="1"/>
      <c r="ET682" s="1"/>
      <c r="EU682" s="1"/>
      <c r="EV682" s="1"/>
      <c r="EW682" s="1"/>
      <c r="EX682" s="1"/>
      <c r="EY682" s="1"/>
      <c r="EZ682" s="1"/>
      <c r="FA682" s="1"/>
      <c r="FB682" s="1"/>
      <c r="FC682" s="1"/>
      <c r="FD682" s="1"/>
      <c r="FE682" s="1"/>
      <c r="FF682" s="1"/>
      <c r="FG682" s="1"/>
      <c r="FH682" s="1"/>
      <c r="FI682" s="1"/>
      <c r="FJ682" s="1"/>
      <c r="FK682" s="1"/>
      <c r="FL682" s="1"/>
      <c r="FM682" s="1"/>
      <c r="FN682" s="1"/>
      <c r="FO682" s="1"/>
      <c r="FP682" s="1"/>
      <c r="FQ682" s="1"/>
      <c r="FR682" s="1"/>
      <c r="FS682" s="1"/>
      <c r="FT682" s="1"/>
      <c r="FU682" s="1"/>
      <c r="FV682" s="1"/>
      <c r="FW682" s="1"/>
      <c r="FX682" s="1"/>
      <c r="FY682" s="1"/>
      <c r="FZ682" s="1"/>
      <c r="GA682" s="1"/>
      <c r="GB682" s="1"/>
      <c r="GC682" s="1"/>
      <c r="GD682" s="1"/>
      <c r="GE682" s="1"/>
      <c r="GF682" s="1"/>
      <c r="GG682" s="1"/>
    </row>
    <row r="683" spans="1:189" s="4" customFormat="1">
      <c r="A683" s="1"/>
      <c r="B683" s="1"/>
      <c r="C683" s="1"/>
      <c r="D683" s="1"/>
      <c r="E683" s="1"/>
      <c r="F683" s="1"/>
      <c r="G683" s="1"/>
      <c r="H683" s="1"/>
      <c r="I683" s="69"/>
      <c r="J683" s="69"/>
      <c r="K683" s="69"/>
      <c r="L683" s="69"/>
      <c r="M683" s="69"/>
      <c r="N683" s="69"/>
      <c r="O683" s="69"/>
      <c r="P683" s="69"/>
      <c r="R683" s="1"/>
      <c r="S683" s="1"/>
      <c r="T683" s="5"/>
      <c r="U683" s="5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  <c r="DO683" s="1"/>
      <c r="DP683" s="1"/>
      <c r="DQ683" s="1"/>
      <c r="DR683" s="1"/>
      <c r="DS683" s="1"/>
      <c r="DT683" s="1"/>
      <c r="DU683" s="1"/>
      <c r="DV683" s="1"/>
      <c r="DW683" s="1"/>
      <c r="DX683" s="1"/>
      <c r="DY683" s="1"/>
      <c r="DZ683" s="1"/>
      <c r="EA683" s="1"/>
      <c r="EB683" s="1"/>
      <c r="EC683" s="1"/>
      <c r="ED683" s="1"/>
      <c r="EE683" s="1"/>
      <c r="EF683" s="1"/>
      <c r="EG683" s="1"/>
      <c r="EH683" s="1"/>
      <c r="EI683" s="1"/>
      <c r="EJ683" s="1"/>
      <c r="EK683" s="1"/>
      <c r="EL683" s="1"/>
      <c r="EM683" s="1"/>
      <c r="EN683" s="1"/>
      <c r="EO683" s="1"/>
      <c r="EP683" s="1"/>
      <c r="EQ683" s="1"/>
      <c r="ER683" s="1"/>
      <c r="ES683" s="1"/>
      <c r="ET683" s="1"/>
      <c r="EU683" s="1"/>
      <c r="EV683" s="1"/>
      <c r="EW683" s="1"/>
      <c r="EX683" s="1"/>
      <c r="EY683" s="1"/>
      <c r="EZ683" s="1"/>
      <c r="FA683" s="1"/>
      <c r="FB683" s="1"/>
      <c r="FC683" s="1"/>
      <c r="FD683" s="1"/>
      <c r="FE683" s="1"/>
      <c r="FF683" s="1"/>
      <c r="FG683" s="1"/>
      <c r="FH683" s="1"/>
      <c r="FI683" s="1"/>
      <c r="FJ683" s="1"/>
      <c r="FK683" s="1"/>
      <c r="FL683" s="1"/>
      <c r="FM683" s="1"/>
      <c r="FN683" s="1"/>
      <c r="FO683" s="1"/>
      <c r="FP683" s="1"/>
      <c r="FQ683" s="1"/>
      <c r="FR683" s="1"/>
      <c r="FS683" s="1"/>
      <c r="FT683" s="1"/>
      <c r="FU683" s="1"/>
      <c r="FV683" s="1"/>
      <c r="FW683" s="1"/>
      <c r="FX683" s="1"/>
      <c r="FY683" s="1"/>
      <c r="FZ683" s="1"/>
      <c r="GA683" s="1"/>
      <c r="GB683" s="1"/>
      <c r="GC683" s="1"/>
      <c r="GD683" s="1"/>
      <c r="GE683" s="1"/>
      <c r="GF683" s="1"/>
      <c r="GG683" s="1"/>
    </row>
    <row r="684" spans="1:189" s="4" customFormat="1">
      <c r="A684" s="1"/>
      <c r="B684" s="1"/>
      <c r="C684" s="1"/>
      <c r="D684" s="1"/>
      <c r="E684" s="1"/>
      <c r="F684" s="1"/>
      <c r="G684" s="1"/>
      <c r="H684" s="1"/>
      <c r="I684" s="69"/>
      <c r="J684" s="69"/>
      <c r="K684" s="69"/>
      <c r="L684" s="69"/>
      <c r="M684" s="69"/>
      <c r="N684" s="69"/>
      <c r="O684" s="69"/>
      <c r="P684" s="69"/>
      <c r="R684" s="1"/>
      <c r="S684" s="1"/>
      <c r="T684" s="5"/>
      <c r="U684" s="5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  <c r="DO684" s="1"/>
      <c r="DP684" s="1"/>
      <c r="DQ684" s="1"/>
      <c r="DR684" s="1"/>
      <c r="DS684" s="1"/>
      <c r="DT684" s="1"/>
      <c r="DU684" s="1"/>
      <c r="DV684" s="1"/>
      <c r="DW684" s="1"/>
      <c r="DX684" s="1"/>
      <c r="DY684" s="1"/>
      <c r="DZ684" s="1"/>
      <c r="EA684" s="1"/>
      <c r="EB684" s="1"/>
      <c r="EC684" s="1"/>
      <c r="ED684" s="1"/>
      <c r="EE684" s="1"/>
      <c r="EF684" s="1"/>
      <c r="EG684" s="1"/>
      <c r="EH684" s="1"/>
      <c r="EI684" s="1"/>
      <c r="EJ684" s="1"/>
      <c r="EK684" s="1"/>
      <c r="EL684" s="1"/>
      <c r="EM684" s="1"/>
      <c r="EN684" s="1"/>
      <c r="EO684" s="1"/>
      <c r="EP684" s="1"/>
      <c r="EQ684" s="1"/>
      <c r="ER684" s="1"/>
      <c r="ES684" s="1"/>
      <c r="ET684" s="1"/>
      <c r="EU684" s="1"/>
      <c r="EV684" s="1"/>
      <c r="EW684" s="1"/>
      <c r="EX684" s="1"/>
      <c r="EY684" s="1"/>
      <c r="EZ684" s="1"/>
      <c r="FA684" s="1"/>
      <c r="FB684" s="1"/>
      <c r="FC684" s="1"/>
      <c r="FD684" s="1"/>
      <c r="FE684" s="1"/>
      <c r="FF684" s="1"/>
      <c r="FG684" s="1"/>
      <c r="FH684" s="1"/>
      <c r="FI684" s="1"/>
      <c r="FJ684" s="1"/>
      <c r="FK684" s="1"/>
      <c r="FL684" s="1"/>
      <c r="FM684" s="1"/>
      <c r="FN684" s="1"/>
      <c r="FO684" s="1"/>
      <c r="FP684" s="1"/>
      <c r="FQ684" s="1"/>
      <c r="FR684" s="1"/>
      <c r="FS684" s="1"/>
      <c r="FT684" s="1"/>
      <c r="FU684" s="1"/>
      <c r="FV684" s="1"/>
      <c r="FW684" s="1"/>
      <c r="FX684" s="1"/>
      <c r="FY684" s="1"/>
      <c r="FZ684" s="1"/>
      <c r="GA684" s="1"/>
      <c r="GB684" s="1"/>
      <c r="GC684" s="1"/>
      <c r="GD684" s="1"/>
      <c r="GE684" s="1"/>
      <c r="GF684" s="1"/>
      <c r="GG684" s="1"/>
    </row>
    <row r="685" spans="1:189" s="4" customFormat="1">
      <c r="A685" s="1"/>
      <c r="B685" s="1"/>
      <c r="C685" s="1"/>
      <c r="D685" s="1"/>
      <c r="E685" s="1"/>
      <c r="F685" s="1"/>
      <c r="G685" s="1"/>
      <c r="H685" s="1"/>
      <c r="I685" s="69"/>
      <c r="J685" s="69"/>
      <c r="K685" s="69"/>
      <c r="L685" s="69"/>
      <c r="M685" s="69"/>
      <c r="N685" s="69"/>
      <c r="O685" s="69"/>
      <c r="P685" s="69"/>
      <c r="R685" s="1"/>
      <c r="S685" s="1"/>
      <c r="T685" s="5"/>
      <c r="U685" s="5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  <c r="DO685" s="1"/>
      <c r="DP685" s="1"/>
      <c r="DQ685" s="1"/>
      <c r="DR685" s="1"/>
      <c r="DS685" s="1"/>
      <c r="DT685" s="1"/>
      <c r="DU685" s="1"/>
      <c r="DV685" s="1"/>
      <c r="DW685" s="1"/>
      <c r="DX685" s="1"/>
      <c r="DY685" s="1"/>
      <c r="DZ685" s="1"/>
      <c r="EA685" s="1"/>
      <c r="EB685" s="1"/>
      <c r="EC685" s="1"/>
      <c r="ED685" s="1"/>
      <c r="EE685" s="1"/>
      <c r="EF685" s="1"/>
      <c r="EG685" s="1"/>
      <c r="EH685" s="1"/>
      <c r="EI685" s="1"/>
      <c r="EJ685" s="1"/>
      <c r="EK685" s="1"/>
      <c r="EL685" s="1"/>
      <c r="EM685" s="1"/>
      <c r="EN685" s="1"/>
      <c r="EO685" s="1"/>
      <c r="EP685" s="1"/>
      <c r="EQ685" s="1"/>
      <c r="ER685" s="1"/>
      <c r="ES685" s="1"/>
      <c r="ET685" s="1"/>
      <c r="EU685" s="1"/>
      <c r="EV685" s="1"/>
      <c r="EW685" s="1"/>
      <c r="EX685" s="1"/>
      <c r="EY685" s="1"/>
      <c r="EZ685" s="1"/>
      <c r="FA685" s="1"/>
      <c r="FB685" s="1"/>
      <c r="FC685" s="1"/>
      <c r="FD685" s="1"/>
      <c r="FE685" s="1"/>
      <c r="FF685" s="1"/>
      <c r="FG685" s="1"/>
      <c r="FH685" s="1"/>
      <c r="FI685" s="1"/>
      <c r="FJ685" s="1"/>
      <c r="FK685" s="1"/>
      <c r="FL685" s="1"/>
      <c r="FM685" s="1"/>
      <c r="FN685" s="1"/>
      <c r="FO685" s="1"/>
      <c r="FP685" s="1"/>
      <c r="FQ685" s="1"/>
      <c r="FR685" s="1"/>
      <c r="FS685" s="1"/>
      <c r="FT685" s="1"/>
      <c r="FU685" s="1"/>
      <c r="FV685" s="1"/>
      <c r="FW685" s="1"/>
      <c r="FX685" s="1"/>
      <c r="FY685" s="1"/>
      <c r="FZ685" s="1"/>
      <c r="GA685" s="1"/>
      <c r="GB685" s="1"/>
      <c r="GC685" s="1"/>
      <c r="GD685" s="1"/>
      <c r="GE685" s="1"/>
      <c r="GF685" s="1"/>
      <c r="GG685" s="1"/>
    </row>
    <row r="686" spans="1:189" s="4" customFormat="1">
      <c r="A686" s="1"/>
      <c r="B686" s="1"/>
      <c r="C686" s="1"/>
      <c r="D686" s="1"/>
      <c r="E686" s="1"/>
      <c r="F686" s="1"/>
      <c r="G686" s="1"/>
      <c r="H686" s="1"/>
      <c r="I686" s="69"/>
      <c r="J686" s="69"/>
      <c r="K686" s="69"/>
      <c r="L686" s="69"/>
      <c r="M686" s="69"/>
      <c r="N686" s="69"/>
      <c r="O686" s="69"/>
      <c r="P686" s="69"/>
      <c r="R686" s="1"/>
      <c r="S686" s="1"/>
      <c r="T686" s="5"/>
      <c r="U686" s="5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  <c r="DO686" s="1"/>
      <c r="DP686" s="1"/>
      <c r="DQ686" s="1"/>
      <c r="DR686" s="1"/>
      <c r="DS686" s="1"/>
      <c r="DT686" s="1"/>
      <c r="DU686" s="1"/>
      <c r="DV686" s="1"/>
      <c r="DW686" s="1"/>
      <c r="DX686" s="1"/>
      <c r="DY686" s="1"/>
      <c r="DZ686" s="1"/>
      <c r="EA686" s="1"/>
      <c r="EB686" s="1"/>
      <c r="EC686" s="1"/>
      <c r="ED686" s="1"/>
      <c r="EE686" s="1"/>
      <c r="EF686" s="1"/>
      <c r="EG686" s="1"/>
      <c r="EH686" s="1"/>
      <c r="EI686" s="1"/>
      <c r="EJ686" s="1"/>
      <c r="EK686" s="1"/>
      <c r="EL686" s="1"/>
      <c r="EM686" s="1"/>
      <c r="EN686" s="1"/>
      <c r="EO686" s="1"/>
      <c r="EP686" s="1"/>
      <c r="EQ686" s="1"/>
      <c r="ER686" s="1"/>
      <c r="ES686" s="1"/>
      <c r="ET686" s="1"/>
      <c r="EU686" s="1"/>
      <c r="EV686" s="1"/>
      <c r="EW686" s="1"/>
      <c r="EX686" s="1"/>
      <c r="EY686" s="1"/>
      <c r="EZ686" s="1"/>
      <c r="FA686" s="1"/>
      <c r="FB686" s="1"/>
      <c r="FC686" s="1"/>
      <c r="FD686" s="1"/>
      <c r="FE686" s="1"/>
      <c r="FF686" s="1"/>
      <c r="FG686" s="1"/>
      <c r="FH686" s="1"/>
      <c r="FI686" s="1"/>
      <c r="FJ686" s="1"/>
      <c r="FK686" s="1"/>
      <c r="FL686" s="1"/>
      <c r="FM686" s="1"/>
      <c r="FN686" s="1"/>
      <c r="FO686" s="1"/>
      <c r="FP686" s="1"/>
      <c r="FQ686" s="1"/>
      <c r="FR686" s="1"/>
      <c r="FS686" s="1"/>
      <c r="FT686" s="1"/>
      <c r="FU686" s="1"/>
      <c r="FV686" s="1"/>
      <c r="FW686" s="1"/>
      <c r="FX686" s="1"/>
      <c r="FY686" s="1"/>
      <c r="FZ686" s="1"/>
      <c r="GA686" s="1"/>
      <c r="GB686" s="1"/>
      <c r="GC686" s="1"/>
      <c r="GD686" s="1"/>
      <c r="GE686" s="1"/>
      <c r="GF686" s="1"/>
      <c r="GG686" s="1"/>
    </row>
    <row r="687" spans="1:189" s="4" customFormat="1">
      <c r="A687" s="1"/>
      <c r="B687" s="1"/>
      <c r="C687" s="1"/>
      <c r="D687" s="1"/>
      <c r="E687" s="1"/>
      <c r="F687" s="1"/>
      <c r="G687" s="1"/>
      <c r="H687" s="1"/>
      <c r="I687" s="69"/>
      <c r="J687" s="69"/>
      <c r="K687" s="69"/>
      <c r="L687" s="69"/>
      <c r="M687" s="69"/>
      <c r="N687" s="69"/>
      <c r="O687" s="69"/>
      <c r="P687" s="69"/>
      <c r="R687" s="1"/>
      <c r="S687" s="1"/>
      <c r="T687" s="5"/>
      <c r="U687" s="5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  <c r="DO687" s="1"/>
      <c r="DP687" s="1"/>
      <c r="DQ687" s="1"/>
      <c r="DR687" s="1"/>
      <c r="DS687" s="1"/>
      <c r="DT687" s="1"/>
      <c r="DU687" s="1"/>
      <c r="DV687" s="1"/>
      <c r="DW687" s="1"/>
      <c r="DX687" s="1"/>
      <c r="DY687" s="1"/>
      <c r="DZ687" s="1"/>
      <c r="EA687" s="1"/>
      <c r="EB687" s="1"/>
      <c r="EC687" s="1"/>
      <c r="ED687" s="1"/>
      <c r="EE687" s="1"/>
      <c r="EF687" s="1"/>
      <c r="EG687" s="1"/>
      <c r="EH687" s="1"/>
      <c r="EI687" s="1"/>
      <c r="EJ687" s="1"/>
      <c r="EK687" s="1"/>
      <c r="EL687" s="1"/>
      <c r="EM687" s="1"/>
      <c r="EN687" s="1"/>
      <c r="EO687" s="1"/>
      <c r="EP687" s="1"/>
      <c r="EQ687" s="1"/>
      <c r="ER687" s="1"/>
      <c r="ES687" s="1"/>
      <c r="ET687" s="1"/>
      <c r="EU687" s="1"/>
      <c r="EV687" s="1"/>
      <c r="EW687" s="1"/>
      <c r="EX687" s="1"/>
      <c r="EY687" s="1"/>
      <c r="EZ687" s="1"/>
      <c r="FA687" s="1"/>
      <c r="FB687" s="1"/>
      <c r="FC687" s="1"/>
      <c r="FD687" s="1"/>
      <c r="FE687" s="1"/>
      <c r="FF687" s="1"/>
      <c r="FG687" s="1"/>
      <c r="FH687" s="1"/>
      <c r="FI687" s="1"/>
      <c r="FJ687" s="1"/>
      <c r="FK687" s="1"/>
      <c r="FL687" s="1"/>
      <c r="FM687" s="1"/>
      <c r="FN687" s="1"/>
      <c r="FO687" s="1"/>
      <c r="FP687" s="1"/>
      <c r="FQ687" s="1"/>
      <c r="FR687" s="1"/>
      <c r="FS687" s="1"/>
      <c r="FT687" s="1"/>
      <c r="FU687" s="1"/>
      <c r="FV687" s="1"/>
      <c r="FW687" s="1"/>
      <c r="FX687" s="1"/>
      <c r="FY687" s="1"/>
      <c r="FZ687" s="1"/>
      <c r="GA687" s="1"/>
      <c r="GB687" s="1"/>
      <c r="GC687" s="1"/>
      <c r="GD687" s="1"/>
      <c r="GE687" s="1"/>
      <c r="GF687" s="1"/>
      <c r="GG687" s="1"/>
    </row>
    <row r="688" spans="1:189" s="4" customFormat="1">
      <c r="A688" s="1"/>
      <c r="B688" s="1"/>
      <c r="C688" s="1"/>
      <c r="D688" s="1"/>
      <c r="E688" s="1"/>
      <c r="F688" s="1"/>
      <c r="G688" s="1"/>
      <c r="H688" s="1"/>
      <c r="I688" s="69"/>
      <c r="J688" s="69"/>
      <c r="K688" s="69"/>
      <c r="L688" s="69"/>
      <c r="M688" s="69"/>
      <c r="N688" s="69"/>
      <c r="O688" s="69"/>
      <c r="P688" s="69"/>
      <c r="R688" s="1"/>
      <c r="S688" s="1"/>
      <c r="T688" s="5"/>
      <c r="U688" s="5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  <c r="DO688" s="1"/>
      <c r="DP688" s="1"/>
      <c r="DQ688" s="1"/>
      <c r="DR688" s="1"/>
      <c r="DS688" s="1"/>
      <c r="DT688" s="1"/>
      <c r="DU688" s="1"/>
      <c r="DV688" s="1"/>
      <c r="DW688" s="1"/>
      <c r="DX688" s="1"/>
      <c r="DY688" s="1"/>
      <c r="DZ688" s="1"/>
      <c r="EA688" s="1"/>
      <c r="EB688" s="1"/>
      <c r="EC688" s="1"/>
      <c r="ED688" s="1"/>
      <c r="EE688" s="1"/>
      <c r="EF688" s="1"/>
      <c r="EG688" s="1"/>
      <c r="EH688" s="1"/>
      <c r="EI688" s="1"/>
      <c r="EJ688" s="1"/>
      <c r="EK688" s="1"/>
      <c r="EL688" s="1"/>
      <c r="EM688" s="1"/>
      <c r="EN688" s="1"/>
      <c r="EO688" s="1"/>
      <c r="EP688" s="1"/>
      <c r="EQ688" s="1"/>
      <c r="ER688" s="1"/>
      <c r="ES688" s="1"/>
      <c r="ET688" s="1"/>
      <c r="EU688" s="1"/>
      <c r="EV688" s="1"/>
      <c r="EW688" s="1"/>
      <c r="EX688" s="1"/>
      <c r="EY688" s="1"/>
      <c r="EZ688" s="1"/>
      <c r="FA688" s="1"/>
      <c r="FB688" s="1"/>
      <c r="FC688" s="1"/>
      <c r="FD688" s="1"/>
      <c r="FE688" s="1"/>
      <c r="FF688" s="1"/>
      <c r="FG688" s="1"/>
      <c r="FH688" s="1"/>
      <c r="FI688" s="1"/>
      <c r="FJ688" s="1"/>
      <c r="FK688" s="1"/>
      <c r="FL688" s="1"/>
      <c r="FM688" s="1"/>
      <c r="FN688" s="1"/>
      <c r="FO688" s="1"/>
      <c r="FP688" s="1"/>
      <c r="FQ688" s="1"/>
      <c r="FR688" s="1"/>
      <c r="FS688" s="1"/>
      <c r="FT688" s="1"/>
      <c r="FU688" s="1"/>
      <c r="FV688" s="1"/>
      <c r="FW688" s="1"/>
      <c r="FX688" s="1"/>
      <c r="FY688" s="1"/>
      <c r="FZ688" s="1"/>
      <c r="GA688" s="1"/>
      <c r="GB688" s="1"/>
      <c r="GC688" s="1"/>
      <c r="GD688" s="1"/>
      <c r="GE688" s="1"/>
      <c r="GF688" s="1"/>
      <c r="GG688" s="1"/>
    </row>
    <row r="689" spans="1:189" s="4" customFormat="1">
      <c r="A689" s="1"/>
      <c r="B689" s="1"/>
      <c r="C689" s="1"/>
      <c r="D689" s="1"/>
      <c r="E689" s="1"/>
      <c r="F689" s="1"/>
      <c r="G689" s="1"/>
      <c r="H689" s="1"/>
      <c r="I689" s="69"/>
      <c r="J689" s="69"/>
      <c r="K689" s="69"/>
      <c r="L689" s="69"/>
      <c r="M689" s="69"/>
      <c r="N689" s="69"/>
      <c r="O689" s="69"/>
      <c r="P689" s="69"/>
      <c r="R689" s="1"/>
      <c r="S689" s="1"/>
      <c r="T689" s="5"/>
      <c r="U689" s="5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  <c r="DO689" s="1"/>
      <c r="DP689" s="1"/>
      <c r="DQ689" s="1"/>
      <c r="DR689" s="1"/>
      <c r="DS689" s="1"/>
      <c r="DT689" s="1"/>
      <c r="DU689" s="1"/>
      <c r="DV689" s="1"/>
      <c r="DW689" s="1"/>
      <c r="DX689" s="1"/>
      <c r="DY689" s="1"/>
      <c r="DZ689" s="1"/>
      <c r="EA689" s="1"/>
      <c r="EB689" s="1"/>
      <c r="EC689" s="1"/>
      <c r="ED689" s="1"/>
      <c r="EE689" s="1"/>
      <c r="EF689" s="1"/>
      <c r="EG689" s="1"/>
      <c r="EH689" s="1"/>
      <c r="EI689" s="1"/>
      <c r="EJ689" s="1"/>
      <c r="EK689" s="1"/>
      <c r="EL689" s="1"/>
      <c r="EM689" s="1"/>
      <c r="EN689" s="1"/>
      <c r="EO689" s="1"/>
      <c r="EP689" s="1"/>
      <c r="EQ689" s="1"/>
      <c r="ER689" s="1"/>
      <c r="ES689" s="1"/>
      <c r="ET689" s="1"/>
      <c r="EU689" s="1"/>
      <c r="EV689" s="1"/>
      <c r="EW689" s="1"/>
      <c r="EX689" s="1"/>
      <c r="EY689" s="1"/>
      <c r="EZ689" s="1"/>
      <c r="FA689" s="1"/>
      <c r="FB689" s="1"/>
      <c r="FC689" s="1"/>
      <c r="FD689" s="1"/>
      <c r="FE689" s="1"/>
      <c r="FF689" s="1"/>
      <c r="FG689" s="1"/>
      <c r="FH689" s="1"/>
      <c r="FI689" s="1"/>
      <c r="FJ689" s="1"/>
      <c r="FK689" s="1"/>
      <c r="FL689" s="1"/>
      <c r="FM689" s="1"/>
      <c r="FN689" s="1"/>
      <c r="FO689" s="1"/>
      <c r="FP689" s="1"/>
      <c r="FQ689" s="1"/>
      <c r="FR689" s="1"/>
      <c r="FS689" s="1"/>
      <c r="FT689" s="1"/>
      <c r="FU689" s="1"/>
      <c r="FV689" s="1"/>
      <c r="FW689" s="1"/>
      <c r="FX689" s="1"/>
      <c r="FY689" s="1"/>
      <c r="FZ689" s="1"/>
      <c r="GA689" s="1"/>
      <c r="GB689" s="1"/>
      <c r="GC689" s="1"/>
      <c r="GD689" s="1"/>
      <c r="GE689" s="1"/>
      <c r="GF689" s="1"/>
      <c r="GG689" s="1"/>
    </row>
    <row r="690" spans="1:189" s="4" customFormat="1">
      <c r="A690" s="1"/>
      <c r="B690" s="1"/>
      <c r="C690" s="1"/>
      <c r="D690" s="1"/>
      <c r="E690" s="1"/>
      <c r="F690" s="1"/>
      <c r="G690" s="1"/>
      <c r="H690" s="1"/>
      <c r="I690" s="69"/>
      <c r="J690" s="69"/>
      <c r="K690" s="69"/>
      <c r="L690" s="69"/>
      <c r="M690" s="69"/>
      <c r="N690" s="69"/>
      <c r="O690" s="69"/>
      <c r="P690" s="69"/>
      <c r="R690" s="1"/>
      <c r="S690" s="1"/>
      <c r="T690" s="5"/>
      <c r="U690" s="5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  <c r="DO690" s="1"/>
      <c r="DP690" s="1"/>
      <c r="DQ690" s="1"/>
      <c r="DR690" s="1"/>
      <c r="DS690" s="1"/>
      <c r="DT690" s="1"/>
      <c r="DU690" s="1"/>
      <c r="DV690" s="1"/>
      <c r="DW690" s="1"/>
      <c r="DX690" s="1"/>
      <c r="DY690" s="1"/>
      <c r="DZ690" s="1"/>
      <c r="EA690" s="1"/>
      <c r="EB690" s="1"/>
      <c r="EC690" s="1"/>
      <c r="ED690" s="1"/>
      <c r="EE690" s="1"/>
      <c r="EF690" s="1"/>
      <c r="EG690" s="1"/>
      <c r="EH690" s="1"/>
      <c r="EI690" s="1"/>
      <c r="EJ690" s="1"/>
      <c r="EK690" s="1"/>
      <c r="EL690" s="1"/>
      <c r="EM690" s="1"/>
      <c r="EN690" s="1"/>
      <c r="EO690" s="1"/>
      <c r="EP690" s="1"/>
      <c r="EQ690" s="1"/>
      <c r="ER690" s="1"/>
      <c r="ES690" s="1"/>
      <c r="ET690" s="1"/>
      <c r="EU690" s="1"/>
      <c r="EV690" s="1"/>
      <c r="EW690" s="1"/>
      <c r="EX690" s="1"/>
      <c r="EY690" s="1"/>
      <c r="EZ690" s="1"/>
      <c r="FA690" s="1"/>
      <c r="FB690" s="1"/>
      <c r="FC690" s="1"/>
      <c r="FD690" s="1"/>
      <c r="FE690" s="1"/>
      <c r="FF690" s="1"/>
      <c r="FG690" s="1"/>
      <c r="FH690" s="1"/>
      <c r="FI690" s="1"/>
      <c r="FJ690" s="1"/>
      <c r="FK690" s="1"/>
      <c r="FL690" s="1"/>
      <c r="FM690" s="1"/>
      <c r="FN690" s="1"/>
      <c r="FO690" s="1"/>
      <c r="FP690" s="1"/>
      <c r="FQ690" s="1"/>
      <c r="FR690" s="1"/>
      <c r="FS690" s="1"/>
      <c r="FT690" s="1"/>
      <c r="FU690" s="1"/>
      <c r="FV690" s="1"/>
      <c r="FW690" s="1"/>
      <c r="FX690" s="1"/>
      <c r="FY690" s="1"/>
      <c r="FZ690" s="1"/>
      <c r="GA690" s="1"/>
      <c r="GB690" s="1"/>
      <c r="GC690" s="1"/>
      <c r="GD690" s="1"/>
      <c r="GE690" s="1"/>
      <c r="GF690" s="1"/>
      <c r="GG690" s="1"/>
    </row>
    <row r="691" spans="1:189" s="4" customFormat="1">
      <c r="A691" s="1"/>
      <c r="B691" s="1"/>
      <c r="C691" s="1"/>
      <c r="D691" s="1"/>
      <c r="E691" s="1"/>
      <c r="F691" s="1"/>
      <c r="G691" s="1"/>
      <c r="H691" s="1"/>
      <c r="I691" s="69"/>
      <c r="J691" s="69"/>
      <c r="K691" s="69"/>
      <c r="L691" s="69"/>
      <c r="M691" s="69"/>
      <c r="N691" s="69"/>
      <c r="O691" s="69"/>
      <c r="P691" s="69"/>
      <c r="R691" s="1"/>
      <c r="S691" s="1"/>
      <c r="T691" s="5"/>
      <c r="U691" s="5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  <c r="DO691" s="1"/>
      <c r="DP691" s="1"/>
      <c r="DQ691" s="1"/>
      <c r="DR691" s="1"/>
      <c r="DS691" s="1"/>
      <c r="DT691" s="1"/>
      <c r="DU691" s="1"/>
      <c r="DV691" s="1"/>
      <c r="DW691" s="1"/>
      <c r="DX691" s="1"/>
      <c r="DY691" s="1"/>
      <c r="DZ691" s="1"/>
      <c r="EA691" s="1"/>
      <c r="EB691" s="1"/>
      <c r="EC691" s="1"/>
      <c r="ED691" s="1"/>
      <c r="EE691" s="1"/>
      <c r="EF691" s="1"/>
      <c r="EG691" s="1"/>
      <c r="EH691" s="1"/>
      <c r="EI691" s="1"/>
      <c r="EJ691" s="1"/>
      <c r="EK691" s="1"/>
      <c r="EL691" s="1"/>
      <c r="EM691" s="1"/>
      <c r="EN691" s="1"/>
      <c r="EO691" s="1"/>
      <c r="EP691" s="1"/>
      <c r="EQ691" s="1"/>
      <c r="ER691" s="1"/>
      <c r="ES691" s="1"/>
      <c r="ET691" s="1"/>
      <c r="EU691" s="1"/>
      <c r="EV691" s="1"/>
      <c r="EW691" s="1"/>
      <c r="EX691" s="1"/>
      <c r="EY691" s="1"/>
      <c r="EZ691" s="1"/>
      <c r="FA691" s="1"/>
      <c r="FB691" s="1"/>
      <c r="FC691" s="1"/>
      <c r="FD691" s="1"/>
      <c r="FE691" s="1"/>
      <c r="FF691" s="1"/>
      <c r="FG691" s="1"/>
      <c r="FH691" s="1"/>
      <c r="FI691" s="1"/>
      <c r="FJ691" s="1"/>
      <c r="FK691" s="1"/>
      <c r="FL691" s="1"/>
      <c r="FM691" s="1"/>
      <c r="FN691" s="1"/>
      <c r="FO691" s="1"/>
      <c r="FP691" s="1"/>
      <c r="FQ691" s="1"/>
      <c r="FR691" s="1"/>
      <c r="FS691" s="1"/>
      <c r="FT691" s="1"/>
      <c r="FU691" s="1"/>
      <c r="FV691" s="1"/>
      <c r="FW691" s="1"/>
      <c r="FX691" s="1"/>
      <c r="FY691" s="1"/>
      <c r="FZ691" s="1"/>
      <c r="GA691" s="1"/>
      <c r="GB691" s="1"/>
      <c r="GC691" s="1"/>
      <c r="GD691" s="1"/>
      <c r="GE691" s="1"/>
      <c r="GF691" s="1"/>
      <c r="GG691" s="1"/>
    </row>
    <row r="692" spans="1:189" s="4" customFormat="1">
      <c r="A692" s="1"/>
      <c r="B692" s="1"/>
      <c r="C692" s="1"/>
      <c r="D692" s="1"/>
      <c r="E692" s="1"/>
      <c r="F692" s="1"/>
      <c r="G692" s="1"/>
      <c r="H692" s="1"/>
      <c r="I692" s="69"/>
      <c r="J692" s="69"/>
      <c r="K692" s="69"/>
      <c r="L692" s="69"/>
      <c r="M692" s="69"/>
      <c r="N692" s="69"/>
      <c r="O692" s="69"/>
      <c r="P692" s="69"/>
      <c r="R692" s="1"/>
      <c r="S692" s="1"/>
      <c r="T692" s="5"/>
      <c r="U692" s="5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  <c r="DO692" s="1"/>
      <c r="DP692" s="1"/>
      <c r="DQ692" s="1"/>
      <c r="DR692" s="1"/>
      <c r="DS692" s="1"/>
      <c r="DT692" s="1"/>
      <c r="DU692" s="1"/>
      <c r="DV692" s="1"/>
      <c r="DW692" s="1"/>
      <c r="DX692" s="1"/>
      <c r="DY692" s="1"/>
      <c r="DZ692" s="1"/>
      <c r="EA692" s="1"/>
      <c r="EB692" s="1"/>
      <c r="EC692" s="1"/>
      <c r="ED692" s="1"/>
      <c r="EE692" s="1"/>
      <c r="EF692" s="1"/>
      <c r="EG692" s="1"/>
      <c r="EH692" s="1"/>
      <c r="EI692" s="1"/>
      <c r="EJ692" s="1"/>
      <c r="EK692" s="1"/>
      <c r="EL692" s="1"/>
      <c r="EM692" s="1"/>
      <c r="EN692" s="1"/>
      <c r="EO692" s="1"/>
      <c r="EP692" s="1"/>
      <c r="EQ692" s="1"/>
      <c r="ER692" s="1"/>
      <c r="ES692" s="1"/>
      <c r="ET692" s="1"/>
      <c r="EU692" s="1"/>
      <c r="EV692" s="1"/>
      <c r="EW692" s="1"/>
      <c r="EX692" s="1"/>
      <c r="EY692" s="1"/>
      <c r="EZ692" s="1"/>
      <c r="FA692" s="1"/>
      <c r="FB692" s="1"/>
      <c r="FC692" s="1"/>
      <c r="FD692" s="1"/>
      <c r="FE692" s="1"/>
      <c r="FF692" s="1"/>
      <c r="FG692" s="1"/>
      <c r="FH692" s="1"/>
      <c r="FI692" s="1"/>
      <c r="FJ692" s="1"/>
      <c r="FK692" s="1"/>
      <c r="FL692" s="1"/>
      <c r="FM692" s="1"/>
      <c r="FN692" s="1"/>
      <c r="FO692" s="1"/>
      <c r="FP692" s="1"/>
      <c r="FQ692" s="1"/>
      <c r="FR692" s="1"/>
      <c r="FS692" s="1"/>
      <c r="FT692" s="1"/>
      <c r="FU692" s="1"/>
      <c r="FV692" s="1"/>
      <c r="FW692" s="1"/>
      <c r="FX692" s="1"/>
      <c r="FY692" s="1"/>
      <c r="FZ692" s="1"/>
      <c r="GA692" s="1"/>
      <c r="GB692" s="1"/>
      <c r="GC692" s="1"/>
      <c r="GD692" s="1"/>
      <c r="GE692" s="1"/>
      <c r="GF692" s="1"/>
      <c r="GG692" s="1"/>
    </row>
    <row r="693" spans="1:189" s="4" customFormat="1">
      <c r="A693" s="1"/>
      <c r="B693" s="1"/>
      <c r="C693" s="1"/>
      <c r="D693" s="1"/>
      <c r="E693" s="1"/>
      <c r="F693" s="1"/>
      <c r="G693" s="1"/>
      <c r="H693" s="1"/>
      <c r="I693" s="69"/>
      <c r="J693" s="69"/>
      <c r="K693" s="69"/>
      <c r="L693" s="69"/>
      <c r="M693" s="69"/>
      <c r="N693" s="69"/>
      <c r="O693" s="69"/>
      <c r="P693" s="69"/>
      <c r="R693" s="1"/>
      <c r="S693" s="1"/>
      <c r="T693" s="5"/>
      <c r="U693" s="5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  <c r="DO693" s="1"/>
      <c r="DP693" s="1"/>
      <c r="DQ693" s="1"/>
      <c r="DR693" s="1"/>
      <c r="DS693" s="1"/>
      <c r="DT693" s="1"/>
      <c r="DU693" s="1"/>
      <c r="DV693" s="1"/>
      <c r="DW693" s="1"/>
      <c r="DX693" s="1"/>
      <c r="DY693" s="1"/>
      <c r="DZ693" s="1"/>
      <c r="EA693" s="1"/>
      <c r="EB693" s="1"/>
      <c r="EC693" s="1"/>
      <c r="ED693" s="1"/>
      <c r="EE693" s="1"/>
      <c r="EF693" s="1"/>
      <c r="EG693" s="1"/>
      <c r="EH693" s="1"/>
      <c r="EI693" s="1"/>
      <c r="EJ693" s="1"/>
      <c r="EK693" s="1"/>
      <c r="EL693" s="1"/>
      <c r="EM693" s="1"/>
      <c r="EN693" s="1"/>
      <c r="EO693" s="1"/>
      <c r="EP693" s="1"/>
      <c r="EQ693" s="1"/>
      <c r="ER693" s="1"/>
      <c r="ES693" s="1"/>
      <c r="ET693" s="1"/>
      <c r="EU693" s="1"/>
      <c r="EV693" s="1"/>
      <c r="EW693" s="1"/>
      <c r="EX693" s="1"/>
      <c r="EY693" s="1"/>
      <c r="EZ693" s="1"/>
      <c r="FA693" s="1"/>
      <c r="FB693" s="1"/>
      <c r="FC693" s="1"/>
      <c r="FD693" s="1"/>
      <c r="FE693" s="1"/>
      <c r="FF693" s="1"/>
      <c r="FG693" s="1"/>
      <c r="FH693" s="1"/>
      <c r="FI693" s="1"/>
      <c r="FJ693" s="1"/>
      <c r="FK693" s="1"/>
      <c r="FL693" s="1"/>
      <c r="FM693" s="1"/>
      <c r="FN693" s="1"/>
      <c r="FO693" s="1"/>
      <c r="FP693" s="1"/>
      <c r="FQ693" s="1"/>
      <c r="FR693" s="1"/>
      <c r="FS693" s="1"/>
      <c r="FT693" s="1"/>
      <c r="FU693" s="1"/>
      <c r="FV693" s="1"/>
      <c r="FW693" s="1"/>
      <c r="FX693" s="1"/>
      <c r="FY693" s="1"/>
      <c r="FZ693" s="1"/>
      <c r="GA693" s="1"/>
      <c r="GB693" s="1"/>
      <c r="GC693" s="1"/>
      <c r="GD693" s="1"/>
      <c r="GE693" s="1"/>
      <c r="GF693" s="1"/>
      <c r="GG693" s="1"/>
    </row>
    <row r="694" spans="1:189" s="4" customFormat="1">
      <c r="A694" s="1"/>
      <c r="B694" s="1"/>
      <c r="C694" s="1"/>
      <c r="D694" s="1"/>
      <c r="E694" s="1"/>
      <c r="F694" s="1"/>
      <c r="G694" s="1"/>
      <c r="H694" s="1"/>
      <c r="I694" s="69"/>
      <c r="J694" s="69"/>
      <c r="K694" s="69"/>
      <c r="L694" s="69"/>
      <c r="M694" s="69"/>
      <c r="N694" s="69"/>
      <c r="O694" s="69"/>
      <c r="P694" s="69"/>
      <c r="R694" s="1"/>
      <c r="S694" s="1"/>
      <c r="T694" s="5"/>
      <c r="U694" s="5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  <c r="DO694" s="1"/>
      <c r="DP694" s="1"/>
      <c r="DQ694" s="1"/>
      <c r="DR694" s="1"/>
      <c r="DS694" s="1"/>
      <c r="DT694" s="1"/>
      <c r="DU694" s="1"/>
      <c r="DV694" s="1"/>
      <c r="DW694" s="1"/>
      <c r="DX694" s="1"/>
      <c r="DY694" s="1"/>
      <c r="DZ694" s="1"/>
      <c r="EA694" s="1"/>
      <c r="EB694" s="1"/>
      <c r="EC694" s="1"/>
      <c r="ED694" s="1"/>
      <c r="EE694" s="1"/>
      <c r="EF694" s="1"/>
      <c r="EG694" s="1"/>
      <c r="EH694" s="1"/>
      <c r="EI694" s="1"/>
      <c r="EJ694" s="1"/>
      <c r="EK694" s="1"/>
      <c r="EL694" s="1"/>
      <c r="EM694" s="1"/>
      <c r="EN694" s="1"/>
      <c r="EO694" s="1"/>
      <c r="EP694" s="1"/>
      <c r="EQ694" s="1"/>
      <c r="ER694" s="1"/>
      <c r="ES694" s="1"/>
      <c r="ET694" s="1"/>
      <c r="EU694" s="1"/>
      <c r="EV694" s="1"/>
      <c r="EW694" s="1"/>
      <c r="EX694" s="1"/>
      <c r="EY694" s="1"/>
      <c r="EZ694" s="1"/>
      <c r="FA694" s="1"/>
      <c r="FB694" s="1"/>
      <c r="FC694" s="1"/>
      <c r="FD694" s="1"/>
      <c r="FE694" s="1"/>
      <c r="FF694" s="1"/>
      <c r="FG694" s="1"/>
      <c r="FH694" s="1"/>
      <c r="FI694" s="1"/>
      <c r="FJ694" s="1"/>
      <c r="FK694" s="1"/>
      <c r="FL694" s="1"/>
      <c r="FM694" s="1"/>
      <c r="FN694" s="1"/>
      <c r="FO694" s="1"/>
      <c r="FP694" s="1"/>
      <c r="FQ694" s="1"/>
      <c r="FR694" s="1"/>
      <c r="FS694" s="1"/>
      <c r="FT694" s="1"/>
      <c r="FU694" s="1"/>
      <c r="FV694" s="1"/>
      <c r="FW694" s="1"/>
      <c r="FX694" s="1"/>
      <c r="FY694" s="1"/>
      <c r="FZ694" s="1"/>
      <c r="GA694" s="1"/>
      <c r="GB694" s="1"/>
      <c r="GC694" s="1"/>
      <c r="GD694" s="1"/>
      <c r="GE694" s="1"/>
      <c r="GF694" s="1"/>
      <c r="GG694" s="1"/>
    </row>
    <row r="695" spans="1:189" s="4" customFormat="1">
      <c r="A695" s="1"/>
      <c r="B695" s="1"/>
      <c r="C695" s="1"/>
      <c r="D695" s="1"/>
      <c r="E695" s="1"/>
      <c r="F695" s="1"/>
      <c r="G695" s="1"/>
      <c r="H695" s="1"/>
      <c r="I695" s="69"/>
      <c r="J695" s="69"/>
      <c r="K695" s="69"/>
      <c r="L695" s="69"/>
      <c r="M695" s="69"/>
      <c r="N695" s="69"/>
      <c r="O695" s="69"/>
      <c r="P695" s="69"/>
      <c r="R695" s="1"/>
      <c r="S695" s="1"/>
      <c r="T695" s="5"/>
      <c r="U695" s="5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  <c r="DO695" s="1"/>
      <c r="DP695" s="1"/>
      <c r="DQ695" s="1"/>
      <c r="DR695" s="1"/>
      <c r="DS695" s="1"/>
      <c r="DT695" s="1"/>
      <c r="DU695" s="1"/>
      <c r="DV695" s="1"/>
      <c r="DW695" s="1"/>
      <c r="DX695" s="1"/>
      <c r="DY695" s="1"/>
      <c r="DZ695" s="1"/>
      <c r="EA695" s="1"/>
      <c r="EB695" s="1"/>
      <c r="EC695" s="1"/>
      <c r="ED695" s="1"/>
      <c r="EE695" s="1"/>
      <c r="EF695" s="1"/>
      <c r="EG695" s="1"/>
      <c r="EH695" s="1"/>
      <c r="EI695" s="1"/>
      <c r="EJ695" s="1"/>
      <c r="EK695" s="1"/>
      <c r="EL695" s="1"/>
      <c r="EM695" s="1"/>
      <c r="EN695" s="1"/>
      <c r="EO695" s="1"/>
      <c r="EP695" s="1"/>
      <c r="EQ695" s="1"/>
      <c r="ER695" s="1"/>
      <c r="ES695" s="1"/>
      <c r="ET695" s="1"/>
      <c r="EU695" s="1"/>
      <c r="EV695" s="1"/>
      <c r="EW695" s="1"/>
      <c r="EX695" s="1"/>
      <c r="EY695" s="1"/>
      <c r="EZ695" s="1"/>
      <c r="FA695" s="1"/>
      <c r="FB695" s="1"/>
      <c r="FC695" s="1"/>
      <c r="FD695" s="1"/>
      <c r="FE695" s="1"/>
      <c r="FF695" s="1"/>
      <c r="FG695" s="1"/>
      <c r="FH695" s="1"/>
      <c r="FI695" s="1"/>
      <c r="FJ695" s="1"/>
      <c r="FK695" s="1"/>
      <c r="FL695" s="1"/>
      <c r="FM695" s="1"/>
      <c r="FN695" s="1"/>
      <c r="FO695" s="1"/>
      <c r="FP695" s="1"/>
      <c r="FQ695" s="1"/>
      <c r="FR695" s="1"/>
      <c r="FS695" s="1"/>
      <c r="FT695" s="1"/>
      <c r="FU695" s="1"/>
      <c r="FV695" s="1"/>
      <c r="FW695" s="1"/>
      <c r="FX695" s="1"/>
      <c r="FY695" s="1"/>
      <c r="FZ695" s="1"/>
      <c r="GA695" s="1"/>
      <c r="GB695" s="1"/>
      <c r="GC695" s="1"/>
      <c r="GD695" s="1"/>
      <c r="GE695" s="1"/>
      <c r="GF695" s="1"/>
      <c r="GG695" s="1"/>
    </row>
    <row r="696" spans="1:189" s="4" customFormat="1">
      <c r="A696" s="1"/>
      <c r="B696" s="1"/>
      <c r="C696" s="1"/>
      <c r="D696" s="1"/>
      <c r="E696" s="1"/>
      <c r="F696" s="1"/>
      <c r="G696" s="1"/>
      <c r="H696" s="1"/>
      <c r="I696" s="69"/>
      <c r="J696" s="69"/>
      <c r="K696" s="69"/>
      <c r="L696" s="69"/>
      <c r="M696" s="69"/>
      <c r="N696" s="69"/>
      <c r="O696" s="69"/>
      <c r="P696" s="69"/>
      <c r="R696" s="1"/>
      <c r="S696" s="1"/>
      <c r="T696" s="5"/>
      <c r="U696" s="5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  <c r="DO696" s="1"/>
      <c r="DP696" s="1"/>
      <c r="DQ696" s="1"/>
      <c r="DR696" s="1"/>
      <c r="DS696" s="1"/>
      <c r="DT696" s="1"/>
      <c r="DU696" s="1"/>
      <c r="DV696" s="1"/>
      <c r="DW696" s="1"/>
      <c r="DX696" s="1"/>
      <c r="DY696" s="1"/>
      <c r="DZ696" s="1"/>
      <c r="EA696" s="1"/>
      <c r="EB696" s="1"/>
      <c r="EC696" s="1"/>
      <c r="ED696" s="1"/>
      <c r="EE696" s="1"/>
      <c r="EF696" s="1"/>
      <c r="EG696" s="1"/>
      <c r="EH696" s="1"/>
      <c r="EI696" s="1"/>
      <c r="EJ696" s="1"/>
      <c r="EK696" s="1"/>
      <c r="EL696" s="1"/>
      <c r="EM696" s="1"/>
      <c r="EN696" s="1"/>
      <c r="EO696" s="1"/>
      <c r="EP696" s="1"/>
      <c r="EQ696" s="1"/>
      <c r="ER696" s="1"/>
      <c r="ES696" s="1"/>
      <c r="ET696" s="1"/>
      <c r="EU696" s="1"/>
      <c r="EV696" s="1"/>
      <c r="EW696" s="1"/>
      <c r="EX696" s="1"/>
      <c r="EY696" s="1"/>
      <c r="EZ696" s="1"/>
      <c r="FA696" s="1"/>
      <c r="FB696" s="1"/>
      <c r="FC696" s="1"/>
      <c r="FD696" s="1"/>
      <c r="FE696" s="1"/>
      <c r="FF696" s="1"/>
      <c r="FG696" s="1"/>
      <c r="FH696" s="1"/>
      <c r="FI696" s="1"/>
      <c r="FJ696" s="1"/>
      <c r="FK696" s="1"/>
      <c r="FL696" s="1"/>
      <c r="FM696" s="1"/>
      <c r="FN696" s="1"/>
      <c r="FO696" s="1"/>
      <c r="FP696" s="1"/>
      <c r="FQ696" s="1"/>
      <c r="FR696" s="1"/>
      <c r="FS696" s="1"/>
      <c r="FT696" s="1"/>
      <c r="FU696" s="1"/>
      <c r="FV696" s="1"/>
      <c r="FW696" s="1"/>
      <c r="FX696" s="1"/>
      <c r="FY696" s="1"/>
      <c r="FZ696" s="1"/>
      <c r="GA696" s="1"/>
      <c r="GB696" s="1"/>
      <c r="GC696" s="1"/>
      <c r="GD696" s="1"/>
      <c r="GE696" s="1"/>
      <c r="GF696" s="1"/>
      <c r="GG696" s="1"/>
    </row>
    <row r="697" spans="1:189" s="4" customFormat="1">
      <c r="A697" s="1"/>
      <c r="B697" s="1"/>
      <c r="C697" s="1"/>
      <c r="D697" s="1"/>
      <c r="E697" s="1"/>
      <c r="F697" s="1"/>
      <c r="G697" s="1"/>
      <c r="H697" s="1"/>
      <c r="I697" s="69"/>
      <c r="J697" s="69"/>
      <c r="K697" s="69"/>
      <c r="L697" s="69"/>
      <c r="M697" s="69"/>
      <c r="N697" s="69"/>
      <c r="O697" s="69"/>
      <c r="P697" s="69"/>
      <c r="R697" s="1"/>
      <c r="S697" s="1"/>
      <c r="T697" s="5"/>
      <c r="U697" s="5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  <c r="DO697" s="1"/>
      <c r="DP697" s="1"/>
      <c r="DQ697" s="1"/>
      <c r="DR697" s="1"/>
      <c r="DS697" s="1"/>
      <c r="DT697" s="1"/>
      <c r="DU697" s="1"/>
      <c r="DV697" s="1"/>
      <c r="DW697" s="1"/>
      <c r="DX697" s="1"/>
      <c r="DY697" s="1"/>
      <c r="DZ697" s="1"/>
      <c r="EA697" s="1"/>
      <c r="EB697" s="1"/>
      <c r="EC697" s="1"/>
      <c r="ED697" s="1"/>
      <c r="EE697" s="1"/>
      <c r="EF697" s="1"/>
      <c r="EG697" s="1"/>
      <c r="EH697" s="1"/>
      <c r="EI697" s="1"/>
      <c r="EJ697" s="1"/>
      <c r="EK697" s="1"/>
      <c r="EL697" s="1"/>
      <c r="EM697" s="1"/>
      <c r="EN697" s="1"/>
      <c r="EO697" s="1"/>
      <c r="EP697" s="1"/>
      <c r="EQ697" s="1"/>
      <c r="ER697" s="1"/>
      <c r="ES697" s="1"/>
      <c r="ET697" s="1"/>
      <c r="EU697" s="1"/>
      <c r="EV697" s="1"/>
      <c r="EW697" s="1"/>
      <c r="EX697" s="1"/>
      <c r="EY697" s="1"/>
      <c r="EZ697" s="1"/>
      <c r="FA697" s="1"/>
      <c r="FB697" s="1"/>
      <c r="FC697" s="1"/>
      <c r="FD697" s="1"/>
      <c r="FE697" s="1"/>
      <c r="FF697" s="1"/>
      <c r="FG697" s="1"/>
      <c r="FH697" s="1"/>
      <c r="FI697" s="1"/>
      <c r="FJ697" s="1"/>
      <c r="FK697" s="1"/>
      <c r="FL697" s="1"/>
      <c r="FM697" s="1"/>
      <c r="FN697" s="1"/>
      <c r="FO697" s="1"/>
      <c r="FP697" s="1"/>
      <c r="FQ697" s="1"/>
      <c r="FR697" s="1"/>
      <c r="FS697" s="1"/>
      <c r="FT697" s="1"/>
      <c r="FU697" s="1"/>
      <c r="FV697" s="1"/>
      <c r="FW697" s="1"/>
      <c r="FX697" s="1"/>
      <c r="FY697" s="1"/>
      <c r="FZ697" s="1"/>
      <c r="GA697" s="1"/>
      <c r="GB697" s="1"/>
      <c r="GC697" s="1"/>
      <c r="GD697" s="1"/>
      <c r="GE697" s="1"/>
      <c r="GF697" s="1"/>
      <c r="GG697" s="1"/>
    </row>
    <row r="698" spans="1:189" s="4" customFormat="1">
      <c r="A698" s="1"/>
      <c r="B698" s="1"/>
      <c r="C698" s="1"/>
      <c r="D698" s="1"/>
      <c r="E698" s="1"/>
      <c r="F698" s="1"/>
      <c r="G698" s="1"/>
      <c r="H698" s="1"/>
      <c r="I698" s="69"/>
      <c r="J698" s="69"/>
      <c r="K698" s="69"/>
      <c r="L698" s="69"/>
      <c r="M698" s="69"/>
      <c r="N698" s="69"/>
      <c r="O698" s="69"/>
      <c r="P698" s="69"/>
      <c r="R698" s="1"/>
      <c r="S698" s="1"/>
      <c r="T698" s="5"/>
      <c r="U698" s="5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  <c r="DO698" s="1"/>
      <c r="DP698" s="1"/>
      <c r="DQ698" s="1"/>
      <c r="DR698" s="1"/>
      <c r="DS698" s="1"/>
      <c r="DT698" s="1"/>
      <c r="DU698" s="1"/>
      <c r="DV698" s="1"/>
      <c r="DW698" s="1"/>
      <c r="DX698" s="1"/>
      <c r="DY698" s="1"/>
      <c r="DZ698" s="1"/>
      <c r="EA698" s="1"/>
      <c r="EB698" s="1"/>
      <c r="EC698" s="1"/>
      <c r="ED698" s="1"/>
      <c r="EE698" s="1"/>
      <c r="EF698" s="1"/>
      <c r="EG698" s="1"/>
      <c r="EH698" s="1"/>
      <c r="EI698" s="1"/>
      <c r="EJ698" s="1"/>
      <c r="EK698" s="1"/>
      <c r="EL698" s="1"/>
      <c r="EM698" s="1"/>
      <c r="EN698" s="1"/>
      <c r="EO698" s="1"/>
      <c r="EP698" s="1"/>
      <c r="EQ698" s="1"/>
      <c r="ER698" s="1"/>
      <c r="ES698" s="1"/>
      <c r="ET698" s="1"/>
      <c r="EU698" s="1"/>
      <c r="EV698" s="1"/>
      <c r="EW698" s="1"/>
      <c r="EX698" s="1"/>
      <c r="EY698" s="1"/>
      <c r="EZ698" s="1"/>
      <c r="FA698" s="1"/>
      <c r="FB698" s="1"/>
      <c r="FC698" s="1"/>
      <c r="FD698" s="1"/>
      <c r="FE698" s="1"/>
      <c r="FF698" s="1"/>
      <c r="FG698" s="1"/>
      <c r="FH698" s="1"/>
      <c r="FI698" s="1"/>
      <c r="FJ698" s="1"/>
      <c r="FK698" s="1"/>
      <c r="FL698" s="1"/>
      <c r="FM698" s="1"/>
      <c r="FN698" s="1"/>
      <c r="FO698" s="1"/>
      <c r="FP698" s="1"/>
      <c r="FQ698" s="1"/>
      <c r="FR698" s="1"/>
      <c r="FS698" s="1"/>
      <c r="FT698" s="1"/>
      <c r="FU698" s="1"/>
      <c r="FV698" s="1"/>
      <c r="FW698" s="1"/>
      <c r="FX698" s="1"/>
      <c r="FY698" s="1"/>
      <c r="FZ698" s="1"/>
      <c r="GA698" s="1"/>
      <c r="GB698" s="1"/>
      <c r="GC698" s="1"/>
      <c r="GD698" s="1"/>
      <c r="GE698" s="1"/>
      <c r="GF698" s="1"/>
      <c r="GG698" s="1"/>
    </row>
    <row r="699" spans="1:189" s="4" customFormat="1">
      <c r="A699" s="1"/>
      <c r="B699" s="1"/>
      <c r="C699" s="1"/>
      <c r="D699" s="1"/>
      <c r="E699" s="1"/>
      <c r="F699" s="1"/>
      <c r="G699" s="1"/>
      <c r="H699" s="1"/>
      <c r="I699" s="69"/>
      <c r="J699" s="69"/>
      <c r="K699" s="69"/>
      <c r="L699" s="69"/>
      <c r="M699" s="69"/>
      <c r="N699" s="69"/>
      <c r="O699" s="69"/>
      <c r="P699" s="69"/>
      <c r="R699" s="1"/>
      <c r="S699" s="1"/>
      <c r="T699" s="5"/>
      <c r="U699" s="5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  <c r="DO699" s="1"/>
      <c r="DP699" s="1"/>
      <c r="DQ699" s="1"/>
      <c r="DR699" s="1"/>
      <c r="DS699" s="1"/>
      <c r="DT699" s="1"/>
      <c r="DU699" s="1"/>
      <c r="DV699" s="1"/>
      <c r="DW699" s="1"/>
      <c r="DX699" s="1"/>
      <c r="DY699" s="1"/>
      <c r="DZ699" s="1"/>
      <c r="EA699" s="1"/>
      <c r="EB699" s="1"/>
      <c r="EC699" s="1"/>
      <c r="ED699" s="1"/>
      <c r="EE699" s="1"/>
      <c r="EF699" s="1"/>
      <c r="EG699" s="1"/>
      <c r="EH699" s="1"/>
      <c r="EI699" s="1"/>
      <c r="EJ699" s="1"/>
      <c r="EK699" s="1"/>
      <c r="EL699" s="1"/>
      <c r="EM699" s="1"/>
      <c r="EN699" s="1"/>
      <c r="EO699" s="1"/>
      <c r="EP699" s="1"/>
      <c r="EQ699" s="1"/>
      <c r="ER699" s="1"/>
      <c r="ES699" s="1"/>
      <c r="ET699" s="1"/>
      <c r="EU699" s="1"/>
      <c r="EV699" s="1"/>
      <c r="EW699" s="1"/>
      <c r="EX699" s="1"/>
      <c r="EY699" s="1"/>
      <c r="EZ699" s="1"/>
      <c r="FA699" s="1"/>
      <c r="FB699" s="1"/>
      <c r="FC699" s="1"/>
      <c r="FD699" s="1"/>
      <c r="FE699" s="1"/>
      <c r="FF699" s="1"/>
      <c r="FG699" s="1"/>
      <c r="FH699" s="1"/>
      <c r="FI699" s="1"/>
      <c r="FJ699" s="1"/>
      <c r="FK699" s="1"/>
      <c r="FL699" s="1"/>
      <c r="FM699" s="1"/>
      <c r="FN699" s="1"/>
      <c r="FO699" s="1"/>
      <c r="FP699" s="1"/>
      <c r="FQ699" s="1"/>
      <c r="FR699" s="1"/>
      <c r="FS699" s="1"/>
      <c r="FT699" s="1"/>
      <c r="FU699" s="1"/>
      <c r="FV699" s="1"/>
      <c r="FW699" s="1"/>
      <c r="FX699" s="1"/>
      <c r="FY699" s="1"/>
      <c r="FZ699" s="1"/>
      <c r="GA699" s="1"/>
      <c r="GB699" s="1"/>
      <c r="GC699" s="1"/>
      <c r="GD699" s="1"/>
      <c r="GE699" s="1"/>
      <c r="GF699" s="1"/>
      <c r="GG699" s="1"/>
    </row>
    <row r="700" spans="1:189" s="4" customFormat="1">
      <c r="A700" s="1"/>
      <c r="B700" s="1"/>
      <c r="C700" s="1"/>
      <c r="D700" s="1"/>
      <c r="E700" s="1"/>
      <c r="F700" s="1"/>
      <c r="G700" s="1"/>
      <c r="H700" s="1"/>
      <c r="I700" s="69"/>
      <c r="J700" s="69"/>
      <c r="K700" s="69"/>
      <c r="L700" s="69"/>
      <c r="M700" s="69"/>
      <c r="N700" s="69"/>
      <c r="O700" s="69"/>
      <c r="P700" s="69"/>
      <c r="R700" s="1"/>
      <c r="S700" s="1"/>
      <c r="T700" s="5"/>
      <c r="U700" s="5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  <c r="DO700" s="1"/>
      <c r="DP700" s="1"/>
      <c r="DQ700" s="1"/>
      <c r="DR700" s="1"/>
      <c r="DS700" s="1"/>
      <c r="DT700" s="1"/>
      <c r="DU700" s="1"/>
      <c r="DV700" s="1"/>
      <c r="DW700" s="1"/>
      <c r="DX700" s="1"/>
      <c r="DY700" s="1"/>
      <c r="DZ700" s="1"/>
      <c r="EA700" s="1"/>
      <c r="EB700" s="1"/>
      <c r="EC700" s="1"/>
      <c r="ED700" s="1"/>
      <c r="EE700" s="1"/>
      <c r="EF700" s="1"/>
      <c r="EG700" s="1"/>
      <c r="EH700" s="1"/>
      <c r="EI700" s="1"/>
      <c r="EJ700" s="1"/>
      <c r="EK700" s="1"/>
      <c r="EL700" s="1"/>
      <c r="EM700" s="1"/>
      <c r="EN700" s="1"/>
      <c r="EO700" s="1"/>
      <c r="EP700" s="1"/>
      <c r="EQ700" s="1"/>
      <c r="ER700" s="1"/>
      <c r="ES700" s="1"/>
      <c r="ET700" s="1"/>
      <c r="EU700" s="1"/>
      <c r="EV700" s="1"/>
      <c r="EW700" s="1"/>
      <c r="EX700" s="1"/>
      <c r="EY700" s="1"/>
      <c r="EZ700" s="1"/>
      <c r="FA700" s="1"/>
      <c r="FB700" s="1"/>
      <c r="FC700" s="1"/>
      <c r="FD700" s="1"/>
      <c r="FE700" s="1"/>
      <c r="FF700" s="1"/>
      <c r="FG700" s="1"/>
      <c r="FH700" s="1"/>
      <c r="FI700" s="1"/>
      <c r="FJ700" s="1"/>
      <c r="FK700" s="1"/>
      <c r="FL700" s="1"/>
      <c r="FM700" s="1"/>
      <c r="FN700" s="1"/>
      <c r="FO700" s="1"/>
      <c r="FP700" s="1"/>
      <c r="FQ700" s="1"/>
      <c r="FR700" s="1"/>
      <c r="FS700" s="1"/>
      <c r="FT700" s="1"/>
      <c r="FU700" s="1"/>
      <c r="FV700" s="1"/>
      <c r="FW700" s="1"/>
      <c r="FX700" s="1"/>
      <c r="FY700" s="1"/>
      <c r="FZ700" s="1"/>
      <c r="GA700" s="1"/>
      <c r="GB700" s="1"/>
      <c r="GC700" s="1"/>
      <c r="GD700" s="1"/>
      <c r="GE700" s="1"/>
      <c r="GF700" s="1"/>
      <c r="GG700" s="1"/>
    </row>
    <row r="701" spans="1:189" s="4" customFormat="1">
      <c r="A701" s="1"/>
      <c r="B701" s="1"/>
      <c r="C701" s="1"/>
      <c r="D701" s="1"/>
      <c r="E701" s="1"/>
      <c r="F701" s="1"/>
      <c r="G701" s="1"/>
      <c r="H701" s="1"/>
      <c r="I701" s="69"/>
      <c r="J701" s="69"/>
      <c r="K701" s="69"/>
      <c r="L701" s="69"/>
      <c r="M701" s="69"/>
      <c r="N701" s="69"/>
      <c r="O701" s="69"/>
      <c r="P701" s="69"/>
      <c r="R701" s="1"/>
      <c r="S701" s="1"/>
      <c r="T701" s="5"/>
      <c r="U701" s="5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  <c r="DO701" s="1"/>
      <c r="DP701" s="1"/>
      <c r="DQ701" s="1"/>
      <c r="DR701" s="1"/>
      <c r="DS701" s="1"/>
      <c r="DT701" s="1"/>
      <c r="DU701" s="1"/>
      <c r="DV701" s="1"/>
      <c r="DW701" s="1"/>
      <c r="DX701" s="1"/>
      <c r="DY701" s="1"/>
      <c r="DZ701" s="1"/>
      <c r="EA701" s="1"/>
      <c r="EB701" s="1"/>
      <c r="EC701" s="1"/>
      <c r="ED701" s="1"/>
      <c r="EE701" s="1"/>
      <c r="EF701" s="1"/>
      <c r="EG701" s="1"/>
      <c r="EH701" s="1"/>
      <c r="EI701" s="1"/>
      <c r="EJ701" s="1"/>
      <c r="EK701" s="1"/>
      <c r="EL701" s="1"/>
      <c r="EM701" s="1"/>
      <c r="EN701" s="1"/>
      <c r="EO701" s="1"/>
      <c r="EP701" s="1"/>
      <c r="EQ701" s="1"/>
      <c r="ER701" s="1"/>
      <c r="ES701" s="1"/>
      <c r="ET701" s="1"/>
      <c r="EU701" s="1"/>
      <c r="EV701" s="1"/>
      <c r="EW701" s="1"/>
      <c r="EX701" s="1"/>
      <c r="EY701" s="1"/>
      <c r="EZ701" s="1"/>
      <c r="FA701" s="1"/>
      <c r="FB701" s="1"/>
      <c r="FC701" s="1"/>
      <c r="FD701" s="1"/>
      <c r="FE701" s="1"/>
      <c r="FF701" s="1"/>
      <c r="FG701" s="1"/>
      <c r="FH701" s="1"/>
      <c r="FI701" s="1"/>
      <c r="FJ701" s="1"/>
      <c r="FK701" s="1"/>
      <c r="FL701" s="1"/>
      <c r="FM701" s="1"/>
      <c r="FN701" s="1"/>
      <c r="FO701" s="1"/>
      <c r="FP701" s="1"/>
      <c r="FQ701" s="1"/>
      <c r="FR701" s="1"/>
      <c r="FS701" s="1"/>
      <c r="FT701" s="1"/>
      <c r="FU701" s="1"/>
      <c r="FV701" s="1"/>
      <c r="FW701" s="1"/>
      <c r="FX701" s="1"/>
      <c r="FY701" s="1"/>
      <c r="FZ701" s="1"/>
      <c r="GA701" s="1"/>
      <c r="GB701" s="1"/>
      <c r="GC701" s="1"/>
      <c r="GD701" s="1"/>
      <c r="GE701" s="1"/>
      <c r="GF701" s="1"/>
      <c r="GG701" s="1"/>
    </row>
    <row r="702" spans="1:189" s="4" customFormat="1">
      <c r="A702" s="1"/>
      <c r="B702" s="1"/>
      <c r="C702" s="1"/>
      <c r="D702" s="1"/>
      <c r="E702" s="1"/>
      <c r="F702" s="1"/>
      <c r="G702" s="1"/>
      <c r="H702" s="1"/>
      <c r="I702" s="69"/>
      <c r="J702" s="69"/>
      <c r="K702" s="69"/>
      <c r="L702" s="69"/>
      <c r="M702" s="69"/>
      <c r="N702" s="69"/>
      <c r="O702" s="69"/>
      <c r="P702" s="69"/>
      <c r="R702" s="1"/>
      <c r="S702" s="1"/>
      <c r="T702" s="5"/>
      <c r="U702" s="5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  <c r="DO702" s="1"/>
      <c r="DP702" s="1"/>
      <c r="DQ702" s="1"/>
      <c r="DR702" s="1"/>
      <c r="DS702" s="1"/>
      <c r="DT702" s="1"/>
      <c r="DU702" s="1"/>
      <c r="DV702" s="1"/>
      <c r="DW702" s="1"/>
      <c r="DX702" s="1"/>
      <c r="DY702" s="1"/>
      <c r="DZ702" s="1"/>
      <c r="EA702" s="1"/>
      <c r="EB702" s="1"/>
      <c r="EC702" s="1"/>
      <c r="ED702" s="1"/>
      <c r="EE702" s="1"/>
      <c r="EF702" s="1"/>
      <c r="EG702" s="1"/>
      <c r="EH702" s="1"/>
      <c r="EI702" s="1"/>
      <c r="EJ702" s="1"/>
      <c r="EK702" s="1"/>
      <c r="EL702" s="1"/>
      <c r="EM702" s="1"/>
      <c r="EN702" s="1"/>
      <c r="EO702" s="1"/>
      <c r="EP702" s="1"/>
      <c r="EQ702" s="1"/>
      <c r="ER702" s="1"/>
      <c r="ES702" s="1"/>
      <c r="ET702" s="1"/>
      <c r="EU702" s="1"/>
      <c r="EV702" s="1"/>
      <c r="EW702" s="1"/>
      <c r="EX702" s="1"/>
      <c r="EY702" s="1"/>
      <c r="EZ702" s="1"/>
      <c r="FA702" s="1"/>
      <c r="FB702" s="1"/>
      <c r="FC702" s="1"/>
      <c r="FD702" s="1"/>
      <c r="FE702" s="1"/>
      <c r="FF702" s="1"/>
      <c r="FG702" s="1"/>
      <c r="FH702" s="1"/>
      <c r="FI702" s="1"/>
      <c r="FJ702" s="1"/>
      <c r="FK702" s="1"/>
      <c r="FL702" s="1"/>
      <c r="FM702" s="1"/>
      <c r="FN702" s="1"/>
      <c r="FO702" s="1"/>
      <c r="FP702" s="1"/>
      <c r="FQ702" s="1"/>
      <c r="FR702" s="1"/>
      <c r="FS702" s="1"/>
      <c r="FT702" s="1"/>
      <c r="FU702" s="1"/>
      <c r="FV702" s="1"/>
      <c r="FW702" s="1"/>
      <c r="FX702" s="1"/>
      <c r="FY702" s="1"/>
      <c r="FZ702" s="1"/>
      <c r="GA702" s="1"/>
      <c r="GB702" s="1"/>
      <c r="GC702" s="1"/>
      <c r="GD702" s="1"/>
      <c r="GE702" s="1"/>
      <c r="GF702" s="1"/>
      <c r="GG702" s="1"/>
    </row>
    <row r="703" spans="1:189" s="4" customFormat="1">
      <c r="A703" s="1"/>
      <c r="B703" s="1"/>
      <c r="C703" s="1"/>
      <c r="D703" s="1"/>
      <c r="E703" s="1"/>
      <c r="F703" s="1"/>
      <c r="G703" s="1"/>
      <c r="H703" s="1"/>
      <c r="I703" s="69"/>
      <c r="J703" s="69"/>
      <c r="K703" s="69"/>
      <c r="L703" s="69"/>
      <c r="M703" s="69"/>
      <c r="N703" s="69"/>
      <c r="O703" s="69"/>
      <c r="P703" s="69"/>
      <c r="R703" s="1"/>
      <c r="S703" s="1"/>
      <c r="T703" s="5"/>
      <c r="U703" s="5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  <c r="DO703" s="1"/>
      <c r="DP703" s="1"/>
      <c r="DQ703" s="1"/>
      <c r="DR703" s="1"/>
      <c r="DS703" s="1"/>
      <c r="DT703" s="1"/>
      <c r="DU703" s="1"/>
      <c r="DV703" s="1"/>
      <c r="DW703" s="1"/>
      <c r="DX703" s="1"/>
      <c r="DY703" s="1"/>
      <c r="DZ703" s="1"/>
      <c r="EA703" s="1"/>
      <c r="EB703" s="1"/>
      <c r="EC703" s="1"/>
      <c r="ED703" s="1"/>
      <c r="EE703" s="1"/>
      <c r="EF703" s="1"/>
      <c r="EG703" s="1"/>
      <c r="EH703" s="1"/>
      <c r="EI703" s="1"/>
      <c r="EJ703" s="1"/>
      <c r="EK703" s="1"/>
      <c r="EL703" s="1"/>
      <c r="EM703" s="1"/>
      <c r="EN703" s="1"/>
      <c r="EO703" s="1"/>
      <c r="EP703" s="1"/>
      <c r="EQ703" s="1"/>
      <c r="ER703" s="1"/>
      <c r="ES703" s="1"/>
      <c r="ET703" s="1"/>
      <c r="EU703" s="1"/>
      <c r="EV703" s="1"/>
      <c r="EW703" s="1"/>
      <c r="EX703" s="1"/>
      <c r="EY703" s="1"/>
      <c r="EZ703" s="1"/>
      <c r="FA703" s="1"/>
      <c r="FB703" s="1"/>
      <c r="FC703" s="1"/>
      <c r="FD703" s="1"/>
      <c r="FE703" s="1"/>
      <c r="FF703" s="1"/>
      <c r="FG703" s="1"/>
      <c r="FH703" s="1"/>
      <c r="FI703" s="1"/>
      <c r="FJ703" s="1"/>
      <c r="FK703" s="1"/>
      <c r="FL703" s="1"/>
      <c r="FM703" s="1"/>
      <c r="FN703" s="1"/>
      <c r="FO703" s="1"/>
      <c r="FP703" s="1"/>
      <c r="FQ703" s="1"/>
      <c r="FR703" s="1"/>
      <c r="FS703" s="1"/>
      <c r="FT703" s="1"/>
      <c r="FU703" s="1"/>
      <c r="FV703" s="1"/>
      <c r="FW703" s="1"/>
      <c r="FX703" s="1"/>
      <c r="FY703" s="1"/>
      <c r="FZ703" s="1"/>
      <c r="GA703" s="1"/>
      <c r="GB703" s="1"/>
      <c r="GC703" s="1"/>
      <c r="GD703" s="1"/>
      <c r="GE703" s="1"/>
      <c r="GF703" s="1"/>
      <c r="GG703" s="1"/>
    </row>
    <row r="704" spans="1:189" s="4" customFormat="1">
      <c r="A704" s="1"/>
      <c r="B704" s="1"/>
      <c r="C704" s="1"/>
      <c r="D704" s="1"/>
      <c r="E704" s="1"/>
      <c r="F704" s="1"/>
      <c r="G704" s="1"/>
      <c r="H704" s="1"/>
      <c r="I704" s="69"/>
      <c r="J704" s="69"/>
      <c r="K704" s="69"/>
      <c r="L704" s="69"/>
      <c r="M704" s="69"/>
      <c r="N704" s="69"/>
      <c r="O704" s="69"/>
      <c r="P704" s="69"/>
      <c r="R704" s="1"/>
      <c r="S704" s="1"/>
      <c r="T704" s="5"/>
      <c r="U704" s="5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  <c r="DO704" s="1"/>
      <c r="DP704" s="1"/>
      <c r="DQ704" s="1"/>
      <c r="DR704" s="1"/>
      <c r="DS704" s="1"/>
      <c r="DT704" s="1"/>
      <c r="DU704" s="1"/>
      <c r="DV704" s="1"/>
      <c r="DW704" s="1"/>
      <c r="DX704" s="1"/>
      <c r="DY704" s="1"/>
      <c r="DZ704" s="1"/>
      <c r="EA704" s="1"/>
      <c r="EB704" s="1"/>
      <c r="EC704" s="1"/>
      <c r="ED704" s="1"/>
      <c r="EE704" s="1"/>
      <c r="EF704" s="1"/>
      <c r="EG704" s="1"/>
      <c r="EH704" s="1"/>
      <c r="EI704" s="1"/>
      <c r="EJ704" s="1"/>
      <c r="EK704" s="1"/>
      <c r="EL704" s="1"/>
      <c r="EM704" s="1"/>
      <c r="EN704" s="1"/>
      <c r="EO704" s="1"/>
      <c r="EP704" s="1"/>
      <c r="EQ704" s="1"/>
      <c r="ER704" s="1"/>
      <c r="ES704" s="1"/>
      <c r="ET704" s="1"/>
      <c r="EU704" s="1"/>
      <c r="EV704" s="1"/>
      <c r="EW704" s="1"/>
      <c r="EX704" s="1"/>
      <c r="EY704" s="1"/>
      <c r="EZ704" s="1"/>
      <c r="FA704" s="1"/>
      <c r="FB704" s="1"/>
      <c r="FC704" s="1"/>
      <c r="FD704" s="1"/>
      <c r="FE704" s="1"/>
      <c r="FF704" s="1"/>
      <c r="FG704" s="1"/>
      <c r="FH704" s="1"/>
      <c r="FI704" s="1"/>
      <c r="FJ704" s="1"/>
      <c r="FK704" s="1"/>
      <c r="FL704" s="1"/>
      <c r="FM704" s="1"/>
      <c r="FN704" s="1"/>
      <c r="FO704" s="1"/>
      <c r="FP704" s="1"/>
      <c r="FQ704" s="1"/>
      <c r="FR704" s="1"/>
      <c r="FS704" s="1"/>
      <c r="FT704" s="1"/>
      <c r="FU704" s="1"/>
      <c r="FV704" s="1"/>
      <c r="FW704" s="1"/>
      <c r="FX704" s="1"/>
      <c r="FY704" s="1"/>
      <c r="FZ704" s="1"/>
      <c r="GA704" s="1"/>
      <c r="GB704" s="1"/>
      <c r="GC704" s="1"/>
      <c r="GD704" s="1"/>
      <c r="GE704" s="1"/>
      <c r="GF704" s="1"/>
      <c r="GG704" s="1"/>
    </row>
    <row r="705" spans="1:189" s="4" customFormat="1">
      <c r="A705" s="1"/>
      <c r="B705" s="1"/>
      <c r="C705" s="1"/>
      <c r="D705" s="1"/>
      <c r="E705" s="1"/>
      <c r="F705" s="1"/>
      <c r="G705" s="1"/>
      <c r="H705" s="1"/>
      <c r="I705" s="69"/>
      <c r="J705" s="69"/>
      <c r="K705" s="69"/>
      <c r="L705" s="69"/>
      <c r="M705" s="69"/>
      <c r="N705" s="69"/>
      <c r="O705" s="69"/>
      <c r="P705" s="69"/>
      <c r="R705" s="1"/>
      <c r="S705" s="1"/>
      <c r="T705" s="5"/>
      <c r="U705" s="5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  <c r="DO705" s="1"/>
      <c r="DP705" s="1"/>
      <c r="DQ705" s="1"/>
      <c r="DR705" s="1"/>
      <c r="DS705" s="1"/>
      <c r="DT705" s="1"/>
      <c r="DU705" s="1"/>
      <c r="DV705" s="1"/>
      <c r="DW705" s="1"/>
      <c r="DX705" s="1"/>
      <c r="DY705" s="1"/>
      <c r="DZ705" s="1"/>
      <c r="EA705" s="1"/>
      <c r="EB705" s="1"/>
      <c r="EC705" s="1"/>
      <c r="ED705" s="1"/>
      <c r="EE705" s="1"/>
      <c r="EF705" s="1"/>
      <c r="EG705" s="1"/>
      <c r="EH705" s="1"/>
      <c r="EI705" s="1"/>
      <c r="EJ705" s="1"/>
      <c r="EK705" s="1"/>
      <c r="EL705" s="1"/>
      <c r="EM705" s="1"/>
      <c r="EN705" s="1"/>
      <c r="EO705" s="1"/>
      <c r="EP705" s="1"/>
      <c r="EQ705" s="1"/>
      <c r="ER705" s="1"/>
      <c r="ES705" s="1"/>
      <c r="ET705" s="1"/>
      <c r="EU705" s="1"/>
      <c r="EV705" s="1"/>
      <c r="EW705" s="1"/>
      <c r="EX705" s="1"/>
      <c r="EY705" s="1"/>
      <c r="EZ705" s="1"/>
      <c r="FA705" s="1"/>
      <c r="FB705" s="1"/>
      <c r="FC705" s="1"/>
      <c r="FD705" s="1"/>
      <c r="FE705" s="1"/>
      <c r="FF705" s="1"/>
      <c r="FG705" s="1"/>
      <c r="FH705" s="1"/>
      <c r="FI705" s="1"/>
      <c r="FJ705" s="1"/>
      <c r="FK705" s="1"/>
      <c r="FL705" s="1"/>
      <c r="FM705" s="1"/>
      <c r="FN705" s="1"/>
      <c r="FO705" s="1"/>
      <c r="FP705" s="1"/>
      <c r="FQ705" s="1"/>
      <c r="FR705" s="1"/>
      <c r="FS705" s="1"/>
      <c r="FT705" s="1"/>
      <c r="FU705" s="1"/>
      <c r="FV705" s="1"/>
      <c r="FW705" s="1"/>
      <c r="FX705" s="1"/>
      <c r="FY705" s="1"/>
      <c r="FZ705" s="1"/>
      <c r="GA705" s="1"/>
      <c r="GB705" s="1"/>
      <c r="GC705" s="1"/>
      <c r="GD705" s="1"/>
      <c r="GE705" s="1"/>
      <c r="GF705" s="1"/>
      <c r="GG705" s="1"/>
    </row>
    <row r="706" spans="1:189" s="4" customFormat="1">
      <c r="A706" s="1"/>
      <c r="B706" s="1"/>
      <c r="C706" s="1"/>
      <c r="D706" s="1"/>
      <c r="E706" s="1"/>
      <c r="F706" s="1"/>
      <c r="G706" s="1"/>
      <c r="H706" s="1"/>
      <c r="I706" s="69"/>
      <c r="J706" s="69"/>
      <c r="K706" s="69"/>
      <c r="L706" s="69"/>
      <c r="M706" s="69"/>
      <c r="N706" s="69"/>
      <c r="O706" s="69"/>
      <c r="P706" s="69"/>
      <c r="R706" s="1"/>
      <c r="S706" s="1"/>
      <c r="T706" s="5"/>
      <c r="U706" s="5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  <c r="DO706" s="1"/>
      <c r="DP706" s="1"/>
      <c r="DQ706" s="1"/>
      <c r="DR706" s="1"/>
      <c r="DS706" s="1"/>
      <c r="DT706" s="1"/>
      <c r="DU706" s="1"/>
      <c r="DV706" s="1"/>
      <c r="DW706" s="1"/>
      <c r="DX706" s="1"/>
      <c r="DY706" s="1"/>
      <c r="DZ706" s="1"/>
      <c r="EA706" s="1"/>
      <c r="EB706" s="1"/>
      <c r="EC706" s="1"/>
      <c r="ED706" s="1"/>
      <c r="EE706" s="1"/>
      <c r="EF706" s="1"/>
      <c r="EG706" s="1"/>
      <c r="EH706" s="1"/>
      <c r="EI706" s="1"/>
      <c r="EJ706" s="1"/>
      <c r="EK706" s="1"/>
      <c r="EL706" s="1"/>
      <c r="EM706" s="1"/>
      <c r="EN706" s="1"/>
      <c r="EO706" s="1"/>
      <c r="EP706" s="1"/>
      <c r="EQ706" s="1"/>
      <c r="ER706" s="1"/>
      <c r="ES706" s="1"/>
      <c r="ET706" s="1"/>
      <c r="EU706" s="1"/>
      <c r="EV706" s="1"/>
      <c r="EW706" s="1"/>
      <c r="EX706" s="1"/>
      <c r="EY706" s="1"/>
      <c r="EZ706" s="1"/>
      <c r="FA706" s="1"/>
      <c r="FB706" s="1"/>
      <c r="FC706" s="1"/>
      <c r="FD706" s="1"/>
      <c r="FE706" s="1"/>
      <c r="FF706" s="1"/>
      <c r="FG706" s="1"/>
      <c r="FH706" s="1"/>
      <c r="FI706" s="1"/>
      <c r="FJ706" s="1"/>
      <c r="FK706" s="1"/>
      <c r="FL706" s="1"/>
      <c r="FM706" s="1"/>
      <c r="FN706" s="1"/>
      <c r="FO706" s="1"/>
      <c r="FP706" s="1"/>
      <c r="FQ706" s="1"/>
      <c r="FR706" s="1"/>
      <c r="FS706" s="1"/>
      <c r="FT706" s="1"/>
      <c r="FU706" s="1"/>
      <c r="FV706" s="1"/>
      <c r="FW706" s="1"/>
      <c r="FX706" s="1"/>
      <c r="FY706" s="1"/>
      <c r="FZ706" s="1"/>
      <c r="GA706" s="1"/>
      <c r="GB706" s="1"/>
      <c r="GC706" s="1"/>
      <c r="GD706" s="1"/>
      <c r="GE706" s="1"/>
      <c r="GF706" s="1"/>
      <c r="GG706" s="1"/>
    </row>
    <row r="707" spans="1:189" s="4" customFormat="1">
      <c r="A707" s="1"/>
      <c r="B707" s="1"/>
      <c r="C707" s="1"/>
      <c r="D707" s="1"/>
      <c r="E707" s="1"/>
      <c r="F707" s="1"/>
      <c r="G707" s="1"/>
      <c r="H707" s="1"/>
      <c r="I707" s="69"/>
      <c r="J707" s="69"/>
      <c r="K707" s="69"/>
      <c r="L707" s="69"/>
      <c r="M707" s="69"/>
      <c r="N707" s="69"/>
      <c r="O707" s="69"/>
      <c r="P707" s="69"/>
      <c r="R707" s="1"/>
      <c r="S707" s="1"/>
      <c r="T707" s="5"/>
      <c r="U707" s="5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  <c r="DO707" s="1"/>
      <c r="DP707" s="1"/>
      <c r="DQ707" s="1"/>
      <c r="DR707" s="1"/>
      <c r="DS707" s="1"/>
      <c r="DT707" s="1"/>
      <c r="DU707" s="1"/>
      <c r="DV707" s="1"/>
      <c r="DW707" s="1"/>
      <c r="DX707" s="1"/>
      <c r="DY707" s="1"/>
      <c r="DZ707" s="1"/>
      <c r="EA707" s="1"/>
      <c r="EB707" s="1"/>
      <c r="EC707" s="1"/>
      <c r="ED707" s="1"/>
      <c r="EE707" s="1"/>
      <c r="EF707" s="1"/>
      <c r="EG707" s="1"/>
      <c r="EH707" s="1"/>
      <c r="EI707" s="1"/>
      <c r="EJ707" s="1"/>
      <c r="EK707" s="1"/>
      <c r="EL707" s="1"/>
      <c r="EM707" s="1"/>
      <c r="EN707" s="1"/>
      <c r="EO707" s="1"/>
      <c r="EP707" s="1"/>
      <c r="EQ707" s="1"/>
      <c r="ER707" s="1"/>
      <c r="ES707" s="1"/>
      <c r="ET707" s="1"/>
      <c r="EU707" s="1"/>
      <c r="EV707" s="1"/>
      <c r="EW707" s="1"/>
      <c r="EX707" s="1"/>
      <c r="EY707" s="1"/>
      <c r="EZ707" s="1"/>
      <c r="FA707" s="1"/>
      <c r="FB707" s="1"/>
      <c r="FC707" s="1"/>
      <c r="FD707" s="1"/>
      <c r="FE707" s="1"/>
      <c r="FF707" s="1"/>
      <c r="FG707" s="1"/>
      <c r="FH707" s="1"/>
      <c r="FI707" s="1"/>
      <c r="FJ707" s="1"/>
      <c r="FK707" s="1"/>
      <c r="FL707" s="1"/>
      <c r="FM707" s="1"/>
      <c r="FN707" s="1"/>
      <c r="FO707" s="1"/>
      <c r="FP707" s="1"/>
      <c r="FQ707" s="1"/>
      <c r="FR707" s="1"/>
      <c r="FS707" s="1"/>
      <c r="FT707" s="1"/>
      <c r="FU707" s="1"/>
      <c r="FV707" s="1"/>
      <c r="FW707" s="1"/>
      <c r="FX707" s="1"/>
      <c r="FY707" s="1"/>
      <c r="FZ707" s="1"/>
      <c r="GA707" s="1"/>
      <c r="GB707" s="1"/>
      <c r="GC707" s="1"/>
      <c r="GD707" s="1"/>
      <c r="GE707" s="1"/>
      <c r="GF707" s="1"/>
      <c r="GG707" s="1"/>
    </row>
    <row r="708" spans="1:189" s="4" customFormat="1">
      <c r="A708" s="1"/>
      <c r="B708" s="1"/>
      <c r="C708" s="1"/>
      <c r="D708" s="1"/>
      <c r="E708" s="1"/>
      <c r="F708" s="1"/>
      <c r="G708" s="1"/>
      <c r="H708" s="1"/>
      <c r="I708" s="69"/>
      <c r="J708" s="69"/>
      <c r="K708" s="69"/>
      <c r="L708" s="69"/>
      <c r="M708" s="69"/>
      <c r="N708" s="69"/>
      <c r="O708" s="69"/>
      <c r="P708" s="69"/>
      <c r="R708" s="1"/>
      <c r="S708" s="1"/>
      <c r="T708" s="5"/>
      <c r="U708" s="5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  <c r="DO708" s="1"/>
      <c r="DP708" s="1"/>
      <c r="DQ708" s="1"/>
      <c r="DR708" s="1"/>
      <c r="DS708" s="1"/>
      <c r="DT708" s="1"/>
      <c r="DU708" s="1"/>
      <c r="DV708" s="1"/>
      <c r="DW708" s="1"/>
      <c r="DX708" s="1"/>
      <c r="DY708" s="1"/>
      <c r="DZ708" s="1"/>
      <c r="EA708" s="1"/>
      <c r="EB708" s="1"/>
      <c r="EC708" s="1"/>
      <c r="ED708" s="1"/>
      <c r="EE708" s="1"/>
      <c r="EF708" s="1"/>
      <c r="EG708" s="1"/>
      <c r="EH708" s="1"/>
      <c r="EI708" s="1"/>
      <c r="EJ708" s="1"/>
      <c r="EK708" s="1"/>
      <c r="EL708" s="1"/>
      <c r="EM708" s="1"/>
      <c r="EN708" s="1"/>
      <c r="EO708" s="1"/>
      <c r="EP708" s="1"/>
      <c r="EQ708" s="1"/>
      <c r="ER708" s="1"/>
      <c r="ES708" s="1"/>
      <c r="ET708" s="1"/>
      <c r="EU708" s="1"/>
      <c r="EV708" s="1"/>
      <c r="EW708" s="1"/>
      <c r="EX708" s="1"/>
      <c r="EY708" s="1"/>
      <c r="EZ708" s="1"/>
      <c r="FA708" s="1"/>
      <c r="FB708" s="1"/>
      <c r="FC708" s="1"/>
      <c r="FD708" s="1"/>
      <c r="FE708" s="1"/>
      <c r="FF708" s="1"/>
      <c r="FG708" s="1"/>
      <c r="FH708" s="1"/>
      <c r="FI708" s="1"/>
      <c r="FJ708" s="1"/>
      <c r="FK708" s="1"/>
      <c r="FL708" s="1"/>
      <c r="FM708" s="1"/>
      <c r="FN708" s="1"/>
      <c r="FO708" s="1"/>
      <c r="FP708" s="1"/>
      <c r="FQ708" s="1"/>
      <c r="FR708" s="1"/>
      <c r="FS708" s="1"/>
      <c r="FT708" s="1"/>
      <c r="FU708" s="1"/>
      <c r="FV708" s="1"/>
      <c r="FW708" s="1"/>
      <c r="FX708" s="1"/>
      <c r="FY708" s="1"/>
      <c r="FZ708" s="1"/>
      <c r="GA708" s="1"/>
      <c r="GB708" s="1"/>
      <c r="GC708" s="1"/>
      <c r="GD708" s="1"/>
      <c r="GE708" s="1"/>
      <c r="GF708" s="1"/>
      <c r="GG708" s="1"/>
    </row>
    <row r="709" spans="1:189" s="4" customFormat="1">
      <c r="A709" s="1"/>
      <c r="B709" s="1"/>
      <c r="C709" s="1"/>
      <c r="D709" s="1"/>
      <c r="E709" s="1"/>
      <c r="F709" s="1"/>
      <c r="G709" s="1"/>
      <c r="H709" s="1"/>
      <c r="I709" s="69"/>
      <c r="J709" s="69"/>
      <c r="K709" s="69"/>
      <c r="L709" s="69"/>
      <c r="M709" s="69"/>
      <c r="N709" s="69"/>
      <c r="O709" s="69"/>
      <c r="P709" s="69"/>
      <c r="R709" s="1"/>
      <c r="S709" s="1"/>
      <c r="T709" s="5"/>
      <c r="U709" s="5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  <c r="DO709" s="1"/>
      <c r="DP709" s="1"/>
      <c r="DQ709" s="1"/>
      <c r="DR709" s="1"/>
      <c r="DS709" s="1"/>
      <c r="DT709" s="1"/>
      <c r="DU709" s="1"/>
      <c r="DV709" s="1"/>
      <c r="DW709" s="1"/>
      <c r="DX709" s="1"/>
      <c r="DY709" s="1"/>
      <c r="DZ709" s="1"/>
      <c r="EA709" s="1"/>
      <c r="EB709" s="1"/>
      <c r="EC709" s="1"/>
      <c r="ED709" s="1"/>
      <c r="EE709" s="1"/>
      <c r="EF709" s="1"/>
      <c r="EG709" s="1"/>
      <c r="EH709" s="1"/>
      <c r="EI709" s="1"/>
      <c r="EJ709" s="1"/>
      <c r="EK709" s="1"/>
      <c r="EL709" s="1"/>
      <c r="EM709" s="1"/>
      <c r="EN709" s="1"/>
      <c r="EO709" s="1"/>
      <c r="EP709" s="1"/>
      <c r="EQ709" s="1"/>
      <c r="ER709" s="1"/>
      <c r="ES709" s="1"/>
      <c r="ET709" s="1"/>
      <c r="EU709" s="1"/>
      <c r="EV709" s="1"/>
      <c r="EW709" s="1"/>
      <c r="EX709" s="1"/>
      <c r="EY709" s="1"/>
      <c r="EZ709" s="1"/>
      <c r="FA709" s="1"/>
      <c r="FB709" s="1"/>
      <c r="FC709" s="1"/>
      <c r="FD709" s="1"/>
      <c r="FE709" s="1"/>
      <c r="FF709" s="1"/>
      <c r="FG709" s="1"/>
      <c r="FH709" s="1"/>
      <c r="FI709" s="1"/>
      <c r="FJ709" s="1"/>
      <c r="FK709" s="1"/>
      <c r="FL709" s="1"/>
      <c r="FM709" s="1"/>
      <c r="FN709" s="1"/>
      <c r="FO709" s="1"/>
      <c r="FP709" s="1"/>
      <c r="FQ709" s="1"/>
      <c r="FR709" s="1"/>
      <c r="FS709" s="1"/>
      <c r="FT709" s="1"/>
      <c r="FU709" s="1"/>
      <c r="FV709" s="1"/>
      <c r="FW709" s="1"/>
      <c r="FX709" s="1"/>
      <c r="FY709" s="1"/>
      <c r="FZ709" s="1"/>
      <c r="GA709" s="1"/>
      <c r="GB709" s="1"/>
      <c r="GC709" s="1"/>
      <c r="GD709" s="1"/>
      <c r="GE709" s="1"/>
      <c r="GF709" s="1"/>
      <c r="GG709" s="1"/>
    </row>
    <row r="710" spans="1:189" s="4" customFormat="1">
      <c r="A710" s="1"/>
      <c r="B710" s="1"/>
      <c r="C710" s="1"/>
      <c r="D710" s="1"/>
      <c r="E710" s="1"/>
      <c r="F710" s="1"/>
      <c r="G710" s="1"/>
      <c r="H710" s="1"/>
      <c r="I710" s="69"/>
      <c r="J710" s="69"/>
      <c r="K710" s="69"/>
      <c r="L710" s="69"/>
      <c r="M710" s="69"/>
      <c r="N710" s="69"/>
      <c r="O710" s="69"/>
      <c r="P710" s="69"/>
      <c r="R710" s="1"/>
      <c r="S710" s="1"/>
      <c r="T710" s="5"/>
      <c r="U710" s="5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  <c r="DO710" s="1"/>
      <c r="DP710" s="1"/>
      <c r="DQ710" s="1"/>
      <c r="DR710" s="1"/>
      <c r="DS710" s="1"/>
      <c r="DT710" s="1"/>
      <c r="DU710" s="1"/>
      <c r="DV710" s="1"/>
      <c r="DW710" s="1"/>
      <c r="DX710" s="1"/>
      <c r="DY710" s="1"/>
      <c r="DZ710" s="1"/>
      <c r="EA710" s="1"/>
      <c r="EB710" s="1"/>
      <c r="EC710" s="1"/>
      <c r="ED710" s="1"/>
      <c r="EE710" s="1"/>
      <c r="EF710" s="1"/>
      <c r="EG710" s="1"/>
      <c r="EH710" s="1"/>
      <c r="EI710" s="1"/>
      <c r="EJ710" s="1"/>
      <c r="EK710" s="1"/>
      <c r="EL710" s="1"/>
      <c r="EM710" s="1"/>
      <c r="EN710" s="1"/>
      <c r="EO710" s="1"/>
      <c r="EP710" s="1"/>
      <c r="EQ710" s="1"/>
      <c r="ER710" s="1"/>
      <c r="ES710" s="1"/>
      <c r="ET710" s="1"/>
      <c r="EU710" s="1"/>
      <c r="EV710" s="1"/>
      <c r="EW710" s="1"/>
      <c r="EX710" s="1"/>
      <c r="EY710" s="1"/>
      <c r="EZ710" s="1"/>
      <c r="FA710" s="1"/>
      <c r="FB710" s="1"/>
      <c r="FC710" s="1"/>
      <c r="FD710" s="1"/>
      <c r="FE710" s="1"/>
      <c r="FF710" s="1"/>
      <c r="FG710" s="1"/>
      <c r="FH710" s="1"/>
      <c r="FI710" s="1"/>
      <c r="FJ710" s="1"/>
      <c r="FK710" s="1"/>
      <c r="FL710" s="1"/>
      <c r="FM710" s="1"/>
      <c r="FN710" s="1"/>
      <c r="FO710" s="1"/>
      <c r="FP710" s="1"/>
      <c r="FQ710" s="1"/>
      <c r="FR710" s="1"/>
      <c r="FS710" s="1"/>
      <c r="FT710" s="1"/>
      <c r="FU710" s="1"/>
      <c r="FV710" s="1"/>
      <c r="FW710" s="1"/>
      <c r="FX710" s="1"/>
      <c r="FY710" s="1"/>
      <c r="FZ710" s="1"/>
      <c r="GA710" s="1"/>
      <c r="GB710" s="1"/>
      <c r="GC710" s="1"/>
      <c r="GD710" s="1"/>
      <c r="GE710" s="1"/>
      <c r="GF710" s="1"/>
      <c r="GG710" s="1"/>
    </row>
    <row r="711" spans="1:189" s="4" customFormat="1">
      <c r="A711" s="1"/>
      <c r="B711" s="1"/>
      <c r="C711" s="1"/>
      <c r="D711" s="1"/>
      <c r="E711" s="1"/>
      <c r="F711" s="1"/>
      <c r="G711" s="1"/>
      <c r="H711" s="1"/>
      <c r="I711" s="69"/>
      <c r="J711" s="69"/>
      <c r="K711" s="69"/>
      <c r="L711" s="69"/>
      <c r="M711" s="69"/>
      <c r="N711" s="69"/>
      <c r="O711" s="69"/>
      <c r="P711" s="69"/>
      <c r="R711" s="1"/>
      <c r="S711" s="1"/>
      <c r="T711" s="5"/>
      <c r="U711" s="5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  <c r="DO711" s="1"/>
      <c r="DP711" s="1"/>
      <c r="DQ711" s="1"/>
      <c r="DR711" s="1"/>
      <c r="DS711" s="1"/>
      <c r="DT711" s="1"/>
      <c r="DU711" s="1"/>
      <c r="DV711" s="1"/>
      <c r="DW711" s="1"/>
      <c r="DX711" s="1"/>
      <c r="DY711" s="1"/>
      <c r="DZ711" s="1"/>
      <c r="EA711" s="1"/>
      <c r="EB711" s="1"/>
      <c r="EC711" s="1"/>
      <c r="ED711" s="1"/>
      <c r="EE711" s="1"/>
      <c r="EF711" s="1"/>
      <c r="EG711" s="1"/>
      <c r="EH711" s="1"/>
      <c r="EI711" s="1"/>
      <c r="EJ711" s="1"/>
      <c r="EK711" s="1"/>
      <c r="EL711" s="1"/>
      <c r="EM711" s="1"/>
      <c r="EN711" s="1"/>
      <c r="EO711" s="1"/>
      <c r="EP711" s="1"/>
      <c r="EQ711" s="1"/>
      <c r="ER711" s="1"/>
      <c r="ES711" s="1"/>
      <c r="ET711" s="1"/>
      <c r="EU711" s="1"/>
      <c r="EV711" s="1"/>
      <c r="EW711" s="1"/>
      <c r="EX711" s="1"/>
      <c r="EY711" s="1"/>
      <c r="EZ711" s="1"/>
      <c r="FA711" s="1"/>
      <c r="FB711" s="1"/>
      <c r="FC711" s="1"/>
      <c r="FD711" s="1"/>
      <c r="FE711" s="1"/>
      <c r="FF711" s="1"/>
      <c r="FG711" s="1"/>
      <c r="FH711" s="1"/>
      <c r="FI711" s="1"/>
      <c r="FJ711" s="1"/>
      <c r="FK711" s="1"/>
      <c r="FL711" s="1"/>
      <c r="FM711" s="1"/>
      <c r="FN711" s="1"/>
      <c r="FO711" s="1"/>
      <c r="FP711" s="1"/>
      <c r="FQ711" s="1"/>
      <c r="FR711" s="1"/>
      <c r="FS711" s="1"/>
      <c r="FT711" s="1"/>
      <c r="FU711" s="1"/>
      <c r="FV711" s="1"/>
      <c r="FW711" s="1"/>
      <c r="FX711" s="1"/>
      <c r="FY711" s="1"/>
      <c r="FZ711" s="1"/>
      <c r="GA711" s="1"/>
      <c r="GB711" s="1"/>
      <c r="GC711" s="1"/>
      <c r="GD711" s="1"/>
      <c r="GE711" s="1"/>
      <c r="GF711" s="1"/>
      <c r="GG711" s="1"/>
    </row>
    <row r="712" spans="1:189" s="4" customFormat="1">
      <c r="A712" s="1"/>
      <c r="B712" s="1"/>
      <c r="C712" s="1"/>
      <c r="D712" s="1"/>
      <c r="E712" s="1"/>
      <c r="F712" s="1"/>
      <c r="G712" s="1"/>
      <c r="H712" s="1"/>
      <c r="I712" s="69"/>
      <c r="J712" s="69"/>
      <c r="K712" s="69"/>
      <c r="L712" s="69"/>
      <c r="M712" s="69"/>
      <c r="N712" s="69"/>
      <c r="O712" s="69"/>
      <c r="P712" s="69"/>
      <c r="R712" s="1"/>
      <c r="S712" s="1"/>
      <c r="T712" s="5"/>
      <c r="U712" s="5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  <c r="DO712" s="1"/>
      <c r="DP712" s="1"/>
      <c r="DQ712" s="1"/>
      <c r="DR712" s="1"/>
      <c r="DS712" s="1"/>
      <c r="DT712" s="1"/>
      <c r="DU712" s="1"/>
      <c r="DV712" s="1"/>
      <c r="DW712" s="1"/>
      <c r="DX712" s="1"/>
      <c r="DY712" s="1"/>
      <c r="DZ712" s="1"/>
      <c r="EA712" s="1"/>
      <c r="EB712" s="1"/>
      <c r="EC712" s="1"/>
      <c r="ED712" s="1"/>
      <c r="EE712" s="1"/>
      <c r="EF712" s="1"/>
      <c r="EG712" s="1"/>
      <c r="EH712" s="1"/>
      <c r="EI712" s="1"/>
      <c r="EJ712" s="1"/>
      <c r="EK712" s="1"/>
      <c r="EL712" s="1"/>
      <c r="EM712" s="1"/>
      <c r="EN712" s="1"/>
      <c r="EO712" s="1"/>
      <c r="EP712" s="1"/>
      <c r="EQ712" s="1"/>
      <c r="ER712" s="1"/>
      <c r="ES712" s="1"/>
      <c r="ET712" s="1"/>
      <c r="EU712" s="1"/>
      <c r="EV712" s="1"/>
      <c r="EW712" s="1"/>
      <c r="EX712" s="1"/>
      <c r="EY712" s="1"/>
      <c r="EZ712" s="1"/>
      <c r="FA712" s="1"/>
      <c r="FB712" s="1"/>
      <c r="FC712" s="1"/>
      <c r="FD712" s="1"/>
      <c r="FE712" s="1"/>
      <c r="FF712" s="1"/>
      <c r="FG712" s="1"/>
      <c r="FH712" s="1"/>
      <c r="FI712" s="1"/>
      <c r="FJ712" s="1"/>
      <c r="FK712" s="1"/>
      <c r="FL712" s="1"/>
      <c r="FM712" s="1"/>
      <c r="FN712" s="1"/>
      <c r="FO712" s="1"/>
      <c r="FP712" s="1"/>
      <c r="FQ712" s="1"/>
      <c r="FR712" s="1"/>
      <c r="FS712" s="1"/>
      <c r="FT712" s="1"/>
      <c r="FU712" s="1"/>
      <c r="FV712" s="1"/>
      <c r="FW712" s="1"/>
      <c r="FX712" s="1"/>
      <c r="FY712" s="1"/>
      <c r="FZ712" s="1"/>
      <c r="GA712" s="1"/>
      <c r="GB712" s="1"/>
      <c r="GC712" s="1"/>
      <c r="GD712" s="1"/>
      <c r="GE712" s="1"/>
      <c r="GF712" s="1"/>
      <c r="GG712" s="1"/>
    </row>
    <row r="713" spans="1:189" s="4" customFormat="1">
      <c r="A713" s="1"/>
      <c r="B713" s="1"/>
      <c r="C713" s="1"/>
      <c r="D713" s="1"/>
      <c r="E713" s="1"/>
      <c r="F713" s="1"/>
      <c r="G713" s="1"/>
      <c r="H713" s="1"/>
      <c r="I713" s="69"/>
      <c r="J713" s="69"/>
      <c r="K713" s="69"/>
      <c r="L713" s="69"/>
      <c r="M713" s="69"/>
      <c r="N713" s="69"/>
      <c r="O713" s="69"/>
      <c r="P713" s="69"/>
      <c r="R713" s="1"/>
      <c r="S713" s="1"/>
      <c r="T713" s="5"/>
      <c r="U713" s="5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  <c r="DO713" s="1"/>
      <c r="DP713" s="1"/>
      <c r="DQ713" s="1"/>
      <c r="DR713" s="1"/>
      <c r="DS713" s="1"/>
      <c r="DT713" s="1"/>
      <c r="DU713" s="1"/>
      <c r="DV713" s="1"/>
      <c r="DW713" s="1"/>
      <c r="DX713" s="1"/>
      <c r="DY713" s="1"/>
      <c r="DZ713" s="1"/>
      <c r="EA713" s="1"/>
      <c r="EB713" s="1"/>
      <c r="EC713" s="1"/>
      <c r="ED713" s="1"/>
      <c r="EE713" s="1"/>
      <c r="EF713" s="1"/>
      <c r="EG713" s="1"/>
      <c r="EH713" s="1"/>
      <c r="EI713" s="1"/>
      <c r="EJ713" s="1"/>
      <c r="EK713" s="1"/>
      <c r="EL713" s="1"/>
      <c r="EM713" s="1"/>
      <c r="EN713" s="1"/>
      <c r="EO713" s="1"/>
      <c r="EP713" s="1"/>
      <c r="EQ713" s="1"/>
      <c r="ER713" s="1"/>
      <c r="ES713" s="1"/>
      <c r="ET713" s="1"/>
      <c r="EU713" s="1"/>
      <c r="EV713" s="1"/>
      <c r="EW713" s="1"/>
      <c r="EX713" s="1"/>
      <c r="EY713" s="1"/>
      <c r="EZ713" s="1"/>
      <c r="FA713" s="1"/>
      <c r="FB713" s="1"/>
      <c r="FC713" s="1"/>
      <c r="FD713" s="1"/>
      <c r="FE713" s="1"/>
      <c r="FF713" s="1"/>
      <c r="FG713" s="1"/>
      <c r="FH713" s="1"/>
      <c r="FI713" s="1"/>
      <c r="FJ713" s="1"/>
      <c r="FK713" s="1"/>
      <c r="FL713" s="1"/>
      <c r="FM713" s="1"/>
      <c r="FN713" s="1"/>
      <c r="FO713" s="1"/>
      <c r="FP713" s="1"/>
      <c r="FQ713" s="1"/>
      <c r="FR713" s="1"/>
      <c r="FS713" s="1"/>
      <c r="FT713" s="1"/>
      <c r="FU713" s="1"/>
      <c r="FV713" s="1"/>
      <c r="FW713" s="1"/>
      <c r="FX713" s="1"/>
      <c r="FY713" s="1"/>
      <c r="FZ713" s="1"/>
      <c r="GA713" s="1"/>
      <c r="GB713" s="1"/>
      <c r="GC713" s="1"/>
      <c r="GD713" s="1"/>
      <c r="GE713" s="1"/>
      <c r="GF713" s="1"/>
      <c r="GG713" s="1"/>
    </row>
    <row r="714" spans="1:189" s="4" customFormat="1">
      <c r="A714" s="1"/>
      <c r="B714" s="1"/>
      <c r="C714" s="1"/>
      <c r="D714" s="1"/>
      <c r="E714" s="1"/>
      <c r="F714" s="1"/>
      <c r="G714" s="1"/>
      <c r="H714" s="1"/>
      <c r="I714" s="69"/>
      <c r="J714" s="69"/>
      <c r="K714" s="69"/>
      <c r="L714" s="69"/>
      <c r="M714" s="69"/>
      <c r="N714" s="69"/>
      <c r="O714" s="69"/>
      <c r="P714" s="69"/>
      <c r="R714" s="1"/>
      <c r="S714" s="1"/>
      <c r="T714" s="5"/>
      <c r="U714" s="5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  <c r="DO714" s="1"/>
      <c r="DP714" s="1"/>
      <c r="DQ714" s="1"/>
      <c r="DR714" s="1"/>
      <c r="DS714" s="1"/>
      <c r="DT714" s="1"/>
      <c r="DU714" s="1"/>
      <c r="DV714" s="1"/>
      <c r="DW714" s="1"/>
      <c r="DX714" s="1"/>
      <c r="DY714" s="1"/>
      <c r="DZ714" s="1"/>
      <c r="EA714" s="1"/>
      <c r="EB714" s="1"/>
      <c r="EC714" s="1"/>
      <c r="ED714" s="1"/>
      <c r="EE714" s="1"/>
      <c r="EF714" s="1"/>
      <c r="EG714" s="1"/>
      <c r="EH714" s="1"/>
      <c r="EI714" s="1"/>
      <c r="EJ714" s="1"/>
      <c r="EK714" s="1"/>
      <c r="EL714" s="1"/>
      <c r="EM714" s="1"/>
      <c r="EN714" s="1"/>
      <c r="EO714" s="1"/>
      <c r="EP714" s="1"/>
      <c r="EQ714" s="1"/>
      <c r="ER714" s="1"/>
      <c r="ES714" s="1"/>
      <c r="ET714" s="1"/>
      <c r="EU714" s="1"/>
      <c r="EV714" s="1"/>
      <c r="EW714" s="1"/>
      <c r="EX714" s="1"/>
      <c r="EY714" s="1"/>
      <c r="EZ714" s="1"/>
      <c r="FA714" s="1"/>
      <c r="FB714" s="1"/>
      <c r="FC714" s="1"/>
      <c r="FD714" s="1"/>
      <c r="FE714" s="1"/>
      <c r="FF714" s="1"/>
      <c r="FG714" s="1"/>
      <c r="FH714" s="1"/>
      <c r="FI714" s="1"/>
      <c r="FJ714" s="1"/>
      <c r="FK714" s="1"/>
      <c r="FL714" s="1"/>
      <c r="FM714" s="1"/>
      <c r="FN714" s="1"/>
      <c r="FO714" s="1"/>
      <c r="FP714" s="1"/>
      <c r="FQ714" s="1"/>
      <c r="FR714" s="1"/>
      <c r="FS714" s="1"/>
      <c r="FT714" s="1"/>
      <c r="FU714" s="1"/>
      <c r="FV714" s="1"/>
      <c r="FW714" s="1"/>
      <c r="FX714" s="1"/>
      <c r="FY714" s="1"/>
      <c r="FZ714" s="1"/>
      <c r="GA714" s="1"/>
      <c r="GB714" s="1"/>
      <c r="GC714" s="1"/>
      <c r="GD714" s="1"/>
      <c r="GE714" s="1"/>
      <c r="GF714" s="1"/>
      <c r="GG714" s="1"/>
    </row>
    <row r="715" spans="1:189" s="4" customFormat="1">
      <c r="A715" s="1"/>
      <c r="B715" s="1"/>
      <c r="C715" s="1"/>
      <c r="D715" s="1"/>
      <c r="E715" s="1"/>
      <c r="F715" s="1"/>
      <c r="G715" s="1"/>
      <c r="H715" s="1"/>
      <c r="I715" s="69"/>
      <c r="J715" s="69"/>
      <c r="K715" s="69"/>
      <c r="L715" s="69"/>
      <c r="M715" s="69"/>
      <c r="N715" s="69"/>
      <c r="O715" s="69"/>
      <c r="P715" s="69"/>
      <c r="R715" s="1"/>
      <c r="S715" s="1"/>
      <c r="T715" s="5"/>
      <c r="U715" s="5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  <c r="DO715" s="1"/>
      <c r="DP715" s="1"/>
      <c r="DQ715" s="1"/>
      <c r="DR715" s="1"/>
      <c r="DS715" s="1"/>
      <c r="DT715" s="1"/>
      <c r="DU715" s="1"/>
      <c r="DV715" s="1"/>
      <c r="DW715" s="1"/>
      <c r="DX715" s="1"/>
      <c r="DY715" s="1"/>
      <c r="DZ715" s="1"/>
      <c r="EA715" s="1"/>
      <c r="EB715" s="1"/>
      <c r="EC715" s="1"/>
      <c r="ED715" s="1"/>
      <c r="EE715" s="1"/>
      <c r="EF715" s="1"/>
      <c r="EG715" s="1"/>
      <c r="EH715" s="1"/>
      <c r="EI715" s="1"/>
      <c r="EJ715" s="1"/>
      <c r="EK715" s="1"/>
      <c r="EL715" s="1"/>
      <c r="EM715" s="1"/>
      <c r="EN715" s="1"/>
      <c r="EO715" s="1"/>
      <c r="EP715" s="1"/>
      <c r="EQ715" s="1"/>
      <c r="ER715" s="1"/>
      <c r="ES715" s="1"/>
      <c r="ET715" s="1"/>
      <c r="EU715" s="1"/>
      <c r="EV715" s="1"/>
      <c r="EW715" s="1"/>
      <c r="EX715" s="1"/>
      <c r="EY715" s="1"/>
      <c r="EZ715" s="1"/>
      <c r="FA715" s="1"/>
      <c r="FB715" s="1"/>
      <c r="FC715" s="1"/>
      <c r="FD715" s="1"/>
      <c r="FE715" s="1"/>
      <c r="FF715" s="1"/>
      <c r="FG715" s="1"/>
      <c r="FH715" s="1"/>
      <c r="FI715" s="1"/>
      <c r="FJ715" s="1"/>
      <c r="FK715" s="1"/>
      <c r="FL715" s="1"/>
      <c r="FM715" s="1"/>
      <c r="FN715" s="1"/>
      <c r="FO715" s="1"/>
      <c r="FP715" s="1"/>
      <c r="FQ715" s="1"/>
      <c r="FR715" s="1"/>
      <c r="FS715" s="1"/>
      <c r="FT715" s="1"/>
      <c r="FU715" s="1"/>
      <c r="FV715" s="1"/>
      <c r="FW715" s="1"/>
      <c r="FX715" s="1"/>
      <c r="FY715" s="1"/>
      <c r="FZ715" s="1"/>
      <c r="GA715" s="1"/>
      <c r="GB715" s="1"/>
      <c r="GC715" s="1"/>
      <c r="GD715" s="1"/>
      <c r="GE715" s="1"/>
      <c r="GF715" s="1"/>
      <c r="GG715" s="1"/>
    </row>
    <row r="716" spans="1:189" s="4" customFormat="1">
      <c r="A716" s="1"/>
      <c r="B716" s="1"/>
      <c r="C716" s="1"/>
      <c r="D716" s="1"/>
      <c r="E716" s="1"/>
      <c r="F716" s="1"/>
      <c r="G716" s="1"/>
      <c r="H716" s="1"/>
      <c r="I716" s="69"/>
      <c r="J716" s="69"/>
      <c r="K716" s="69"/>
      <c r="L716" s="69"/>
      <c r="M716" s="69"/>
      <c r="N716" s="69"/>
      <c r="O716" s="69"/>
      <c r="P716" s="69"/>
      <c r="R716" s="1"/>
      <c r="S716" s="1"/>
      <c r="T716" s="5"/>
      <c r="U716" s="5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  <c r="DO716" s="1"/>
      <c r="DP716" s="1"/>
      <c r="DQ716" s="1"/>
      <c r="DR716" s="1"/>
      <c r="DS716" s="1"/>
      <c r="DT716" s="1"/>
      <c r="DU716" s="1"/>
      <c r="DV716" s="1"/>
      <c r="DW716" s="1"/>
      <c r="DX716" s="1"/>
      <c r="DY716" s="1"/>
      <c r="DZ716" s="1"/>
      <c r="EA716" s="1"/>
      <c r="EB716" s="1"/>
      <c r="EC716" s="1"/>
      <c r="ED716" s="1"/>
      <c r="EE716" s="1"/>
      <c r="EF716" s="1"/>
      <c r="EG716" s="1"/>
      <c r="EH716" s="1"/>
      <c r="EI716" s="1"/>
      <c r="EJ716" s="1"/>
      <c r="EK716" s="1"/>
      <c r="EL716" s="1"/>
      <c r="EM716" s="1"/>
      <c r="EN716" s="1"/>
      <c r="EO716" s="1"/>
      <c r="EP716" s="1"/>
      <c r="EQ716" s="1"/>
      <c r="ER716" s="1"/>
      <c r="ES716" s="1"/>
      <c r="ET716" s="1"/>
      <c r="EU716" s="1"/>
      <c r="EV716" s="1"/>
      <c r="EW716" s="1"/>
      <c r="EX716" s="1"/>
      <c r="EY716" s="1"/>
      <c r="EZ716" s="1"/>
      <c r="FA716" s="1"/>
      <c r="FB716" s="1"/>
      <c r="FC716" s="1"/>
      <c r="FD716" s="1"/>
      <c r="FE716" s="1"/>
      <c r="FF716" s="1"/>
      <c r="FG716" s="1"/>
      <c r="FH716" s="1"/>
      <c r="FI716" s="1"/>
      <c r="FJ716" s="1"/>
      <c r="FK716" s="1"/>
      <c r="FL716" s="1"/>
      <c r="FM716" s="1"/>
      <c r="FN716" s="1"/>
      <c r="FO716" s="1"/>
      <c r="FP716" s="1"/>
      <c r="FQ716" s="1"/>
      <c r="FR716" s="1"/>
      <c r="FS716" s="1"/>
      <c r="FT716" s="1"/>
      <c r="FU716" s="1"/>
      <c r="FV716" s="1"/>
      <c r="FW716" s="1"/>
      <c r="FX716" s="1"/>
      <c r="FY716" s="1"/>
      <c r="FZ716" s="1"/>
      <c r="GA716" s="1"/>
      <c r="GB716" s="1"/>
      <c r="GC716" s="1"/>
      <c r="GD716" s="1"/>
      <c r="GE716" s="1"/>
      <c r="GF716" s="1"/>
      <c r="GG716" s="1"/>
    </row>
    <row r="717" spans="1:189" s="4" customFormat="1">
      <c r="A717" s="1"/>
      <c r="B717" s="1"/>
      <c r="C717" s="1"/>
      <c r="D717" s="1"/>
      <c r="E717" s="1"/>
      <c r="F717" s="1"/>
      <c r="G717" s="1"/>
      <c r="H717" s="1"/>
      <c r="I717" s="69"/>
      <c r="J717" s="69"/>
      <c r="K717" s="69"/>
      <c r="L717" s="69"/>
      <c r="M717" s="69"/>
      <c r="N717" s="69"/>
      <c r="O717" s="69"/>
      <c r="P717" s="69"/>
      <c r="R717" s="1"/>
      <c r="S717" s="1"/>
      <c r="T717" s="5"/>
      <c r="U717" s="5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  <c r="DO717" s="1"/>
      <c r="DP717" s="1"/>
      <c r="DQ717" s="1"/>
      <c r="DR717" s="1"/>
      <c r="DS717" s="1"/>
      <c r="DT717" s="1"/>
      <c r="DU717" s="1"/>
      <c r="DV717" s="1"/>
      <c r="DW717" s="1"/>
      <c r="DX717" s="1"/>
      <c r="DY717" s="1"/>
      <c r="DZ717" s="1"/>
      <c r="EA717" s="1"/>
      <c r="EB717" s="1"/>
      <c r="EC717" s="1"/>
      <c r="ED717" s="1"/>
      <c r="EE717" s="1"/>
      <c r="EF717" s="1"/>
      <c r="EG717" s="1"/>
      <c r="EH717" s="1"/>
      <c r="EI717" s="1"/>
      <c r="EJ717" s="1"/>
      <c r="EK717" s="1"/>
      <c r="EL717" s="1"/>
      <c r="EM717" s="1"/>
      <c r="EN717" s="1"/>
      <c r="EO717" s="1"/>
      <c r="EP717" s="1"/>
      <c r="EQ717" s="1"/>
      <c r="ER717" s="1"/>
      <c r="ES717" s="1"/>
      <c r="ET717" s="1"/>
      <c r="EU717" s="1"/>
      <c r="EV717" s="1"/>
      <c r="EW717" s="1"/>
      <c r="EX717" s="1"/>
      <c r="EY717" s="1"/>
      <c r="EZ717" s="1"/>
      <c r="FA717" s="1"/>
      <c r="FB717" s="1"/>
      <c r="FC717" s="1"/>
      <c r="FD717" s="1"/>
      <c r="FE717" s="1"/>
      <c r="FF717" s="1"/>
      <c r="FG717" s="1"/>
      <c r="FH717" s="1"/>
      <c r="FI717" s="1"/>
      <c r="FJ717" s="1"/>
      <c r="FK717" s="1"/>
      <c r="FL717" s="1"/>
      <c r="FM717" s="1"/>
      <c r="FN717" s="1"/>
      <c r="FO717" s="1"/>
      <c r="FP717" s="1"/>
      <c r="FQ717" s="1"/>
      <c r="FR717" s="1"/>
      <c r="FS717" s="1"/>
      <c r="FT717" s="1"/>
      <c r="FU717" s="1"/>
      <c r="FV717" s="1"/>
      <c r="FW717" s="1"/>
      <c r="FX717" s="1"/>
      <c r="FY717" s="1"/>
      <c r="FZ717" s="1"/>
      <c r="GA717" s="1"/>
      <c r="GB717" s="1"/>
      <c r="GC717" s="1"/>
      <c r="GD717" s="1"/>
      <c r="GE717" s="1"/>
      <c r="GF717" s="1"/>
      <c r="GG717" s="1"/>
    </row>
    <row r="718" spans="1:189" s="4" customFormat="1">
      <c r="A718" s="1"/>
      <c r="B718" s="1"/>
      <c r="C718" s="1"/>
      <c r="D718" s="1"/>
      <c r="E718" s="1"/>
      <c r="F718" s="1"/>
      <c r="G718" s="1"/>
      <c r="H718" s="1"/>
      <c r="I718" s="69"/>
      <c r="J718" s="69"/>
      <c r="K718" s="69"/>
      <c r="L718" s="69"/>
      <c r="M718" s="69"/>
      <c r="N718" s="69"/>
      <c r="O718" s="69"/>
      <c r="P718" s="69"/>
      <c r="R718" s="1"/>
      <c r="S718" s="1"/>
      <c r="T718" s="5"/>
      <c r="U718" s="5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  <c r="DO718" s="1"/>
      <c r="DP718" s="1"/>
      <c r="DQ718" s="1"/>
      <c r="DR718" s="1"/>
      <c r="DS718" s="1"/>
      <c r="DT718" s="1"/>
      <c r="DU718" s="1"/>
      <c r="DV718" s="1"/>
      <c r="DW718" s="1"/>
      <c r="DX718" s="1"/>
      <c r="DY718" s="1"/>
      <c r="DZ718" s="1"/>
      <c r="EA718" s="1"/>
      <c r="EB718" s="1"/>
      <c r="EC718" s="1"/>
      <c r="ED718" s="1"/>
      <c r="EE718" s="1"/>
      <c r="EF718" s="1"/>
      <c r="EG718" s="1"/>
      <c r="EH718" s="1"/>
      <c r="EI718" s="1"/>
      <c r="EJ718" s="1"/>
      <c r="EK718" s="1"/>
      <c r="EL718" s="1"/>
      <c r="EM718" s="1"/>
      <c r="EN718" s="1"/>
      <c r="EO718" s="1"/>
      <c r="EP718" s="1"/>
      <c r="EQ718" s="1"/>
      <c r="ER718" s="1"/>
      <c r="ES718" s="1"/>
      <c r="ET718" s="1"/>
      <c r="EU718" s="1"/>
      <c r="EV718" s="1"/>
      <c r="EW718" s="1"/>
      <c r="EX718" s="1"/>
      <c r="EY718" s="1"/>
      <c r="EZ718" s="1"/>
      <c r="FA718" s="1"/>
      <c r="FB718" s="1"/>
      <c r="FC718" s="1"/>
      <c r="FD718" s="1"/>
      <c r="FE718" s="1"/>
      <c r="FF718" s="1"/>
      <c r="FG718" s="1"/>
      <c r="FH718" s="1"/>
      <c r="FI718" s="1"/>
      <c r="FJ718" s="1"/>
      <c r="FK718" s="1"/>
      <c r="FL718" s="1"/>
      <c r="FM718" s="1"/>
      <c r="FN718" s="1"/>
      <c r="FO718" s="1"/>
      <c r="FP718" s="1"/>
      <c r="FQ718" s="1"/>
      <c r="FR718" s="1"/>
      <c r="FS718" s="1"/>
      <c r="FT718" s="1"/>
      <c r="FU718" s="1"/>
      <c r="FV718" s="1"/>
      <c r="FW718" s="1"/>
      <c r="FX718" s="1"/>
      <c r="FY718" s="1"/>
      <c r="FZ718" s="1"/>
      <c r="GA718" s="1"/>
      <c r="GB718" s="1"/>
      <c r="GC718" s="1"/>
      <c r="GD718" s="1"/>
      <c r="GE718" s="1"/>
      <c r="GF718" s="1"/>
      <c r="GG718" s="1"/>
    </row>
    <row r="719" spans="1:189" s="4" customFormat="1">
      <c r="A719" s="1"/>
      <c r="B719" s="1"/>
      <c r="C719" s="1"/>
      <c r="D719" s="1"/>
      <c r="E719" s="1"/>
      <c r="F719" s="1"/>
      <c r="G719" s="1"/>
      <c r="H719" s="1"/>
      <c r="I719" s="69"/>
      <c r="J719" s="69"/>
      <c r="K719" s="69"/>
      <c r="L719" s="69"/>
      <c r="M719" s="69"/>
      <c r="N719" s="69"/>
      <c r="O719" s="69"/>
      <c r="P719" s="69"/>
      <c r="R719" s="1"/>
      <c r="S719" s="1"/>
      <c r="T719" s="5"/>
      <c r="U719" s="5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  <c r="DO719" s="1"/>
      <c r="DP719" s="1"/>
      <c r="DQ719" s="1"/>
      <c r="DR719" s="1"/>
      <c r="DS719" s="1"/>
      <c r="DT719" s="1"/>
      <c r="DU719" s="1"/>
      <c r="DV719" s="1"/>
      <c r="DW719" s="1"/>
      <c r="DX719" s="1"/>
      <c r="DY719" s="1"/>
      <c r="DZ719" s="1"/>
      <c r="EA719" s="1"/>
      <c r="EB719" s="1"/>
      <c r="EC719" s="1"/>
      <c r="ED719" s="1"/>
      <c r="EE719" s="1"/>
      <c r="EF719" s="1"/>
      <c r="EG719" s="1"/>
      <c r="EH719" s="1"/>
      <c r="EI719" s="1"/>
      <c r="EJ719" s="1"/>
      <c r="EK719" s="1"/>
      <c r="EL719" s="1"/>
      <c r="EM719" s="1"/>
      <c r="EN719" s="1"/>
      <c r="EO719" s="1"/>
      <c r="EP719" s="1"/>
      <c r="EQ719" s="1"/>
      <c r="ER719" s="1"/>
      <c r="ES719" s="1"/>
      <c r="ET719" s="1"/>
      <c r="EU719" s="1"/>
      <c r="EV719" s="1"/>
      <c r="EW719" s="1"/>
      <c r="EX719" s="1"/>
      <c r="EY719" s="1"/>
      <c r="EZ719" s="1"/>
      <c r="FA719" s="1"/>
      <c r="FB719" s="1"/>
      <c r="FC719" s="1"/>
      <c r="FD719" s="1"/>
      <c r="FE719" s="1"/>
      <c r="FF719" s="1"/>
      <c r="FG719" s="1"/>
      <c r="FH719" s="1"/>
      <c r="FI719" s="1"/>
      <c r="FJ719" s="1"/>
      <c r="FK719" s="1"/>
      <c r="FL719" s="1"/>
      <c r="FM719" s="1"/>
      <c r="FN719" s="1"/>
      <c r="FO719" s="1"/>
      <c r="FP719" s="1"/>
      <c r="FQ719" s="1"/>
      <c r="FR719" s="1"/>
      <c r="FS719" s="1"/>
      <c r="FT719" s="1"/>
      <c r="FU719" s="1"/>
      <c r="FV719" s="1"/>
      <c r="FW719" s="1"/>
      <c r="FX719" s="1"/>
      <c r="FY719" s="1"/>
      <c r="FZ719" s="1"/>
      <c r="GA719" s="1"/>
      <c r="GB719" s="1"/>
      <c r="GC719" s="1"/>
      <c r="GD719" s="1"/>
      <c r="GE719" s="1"/>
      <c r="GF719" s="1"/>
      <c r="GG719" s="1"/>
    </row>
    <row r="720" spans="1:189" s="4" customFormat="1">
      <c r="A720" s="1"/>
      <c r="B720" s="1"/>
      <c r="C720" s="1"/>
      <c r="D720" s="1"/>
      <c r="E720" s="1"/>
      <c r="F720" s="1"/>
      <c r="G720" s="1"/>
      <c r="H720" s="1"/>
      <c r="I720" s="69"/>
      <c r="J720" s="69"/>
      <c r="K720" s="69"/>
      <c r="L720" s="69"/>
      <c r="M720" s="69"/>
      <c r="N720" s="69"/>
      <c r="O720" s="69"/>
      <c r="P720" s="69"/>
      <c r="R720" s="1"/>
      <c r="S720" s="1"/>
      <c r="T720" s="5"/>
      <c r="U720" s="5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  <c r="DO720" s="1"/>
      <c r="DP720" s="1"/>
      <c r="DQ720" s="1"/>
      <c r="DR720" s="1"/>
      <c r="DS720" s="1"/>
      <c r="DT720" s="1"/>
      <c r="DU720" s="1"/>
      <c r="DV720" s="1"/>
      <c r="DW720" s="1"/>
      <c r="DX720" s="1"/>
      <c r="DY720" s="1"/>
      <c r="DZ720" s="1"/>
      <c r="EA720" s="1"/>
      <c r="EB720" s="1"/>
      <c r="EC720" s="1"/>
      <c r="ED720" s="1"/>
      <c r="EE720" s="1"/>
      <c r="EF720" s="1"/>
      <c r="EG720" s="1"/>
      <c r="EH720" s="1"/>
      <c r="EI720" s="1"/>
      <c r="EJ720" s="1"/>
      <c r="EK720" s="1"/>
      <c r="EL720" s="1"/>
      <c r="EM720" s="1"/>
      <c r="EN720" s="1"/>
      <c r="EO720" s="1"/>
      <c r="EP720" s="1"/>
      <c r="EQ720" s="1"/>
      <c r="ER720" s="1"/>
      <c r="ES720" s="1"/>
      <c r="ET720" s="1"/>
      <c r="EU720" s="1"/>
      <c r="EV720" s="1"/>
      <c r="EW720" s="1"/>
      <c r="EX720" s="1"/>
      <c r="EY720" s="1"/>
      <c r="EZ720" s="1"/>
      <c r="FA720" s="1"/>
      <c r="FB720" s="1"/>
      <c r="FC720" s="1"/>
      <c r="FD720" s="1"/>
      <c r="FE720" s="1"/>
      <c r="FF720" s="1"/>
      <c r="FG720" s="1"/>
      <c r="FH720" s="1"/>
      <c r="FI720" s="1"/>
      <c r="FJ720" s="1"/>
      <c r="FK720" s="1"/>
      <c r="FL720" s="1"/>
      <c r="FM720" s="1"/>
      <c r="FN720" s="1"/>
      <c r="FO720" s="1"/>
      <c r="FP720" s="1"/>
      <c r="FQ720" s="1"/>
      <c r="FR720" s="1"/>
      <c r="FS720" s="1"/>
      <c r="FT720" s="1"/>
      <c r="FU720" s="1"/>
      <c r="FV720" s="1"/>
      <c r="FW720" s="1"/>
      <c r="FX720" s="1"/>
      <c r="FY720" s="1"/>
      <c r="FZ720" s="1"/>
      <c r="GA720" s="1"/>
      <c r="GB720" s="1"/>
      <c r="GC720" s="1"/>
      <c r="GD720" s="1"/>
      <c r="GE720" s="1"/>
      <c r="GF720" s="1"/>
      <c r="GG720" s="1"/>
    </row>
    <row r="721" spans="1:189" s="4" customFormat="1">
      <c r="A721" s="1"/>
      <c r="B721" s="1"/>
      <c r="C721" s="1"/>
      <c r="D721" s="1"/>
      <c r="E721" s="1"/>
      <c r="F721" s="1"/>
      <c r="G721" s="1"/>
      <c r="H721" s="1"/>
      <c r="I721" s="69"/>
      <c r="J721" s="69"/>
      <c r="K721" s="69"/>
      <c r="L721" s="69"/>
      <c r="M721" s="69"/>
      <c r="N721" s="69"/>
      <c r="O721" s="69"/>
      <c r="P721" s="69"/>
      <c r="R721" s="1"/>
      <c r="S721" s="1"/>
      <c r="T721" s="5"/>
      <c r="U721" s="5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  <c r="DO721" s="1"/>
      <c r="DP721" s="1"/>
      <c r="DQ721" s="1"/>
      <c r="DR721" s="1"/>
      <c r="DS721" s="1"/>
      <c r="DT721" s="1"/>
      <c r="DU721" s="1"/>
      <c r="DV721" s="1"/>
      <c r="DW721" s="1"/>
      <c r="DX721" s="1"/>
      <c r="DY721" s="1"/>
      <c r="DZ721" s="1"/>
      <c r="EA721" s="1"/>
      <c r="EB721" s="1"/>
      <c r="EC721" s="1"/>
      <c r="ED721" s="1"/>
      <c r="EE721" s="1"/>
      <c r="EF721" s="1"/>
      <c r="EG721" s="1"/>
      <c r="EH721" s="1"/>
      <c r="EI721" s="1"/>
      <c r="EJ721" s="1"/>
      <c r="EK721" s="1"/>
      <c r="EL721" s="1"/>
      <c r="EM721" s="1"/>
      <c r="EN721" s="1"/>
      <c r="EO721" s="1"/>
      <c r="EP721" s="1"/>
      <c r="EQ721" s="1"/>
      <c r="ER721" s="1"/>
      <c r="ES721" s="1"/>
      <c r="ET721" s="1"/>
      <c r="EU721" s="1"/>
      <c r="EV721" s="1"/>
      <c r="EW721" s="1"/>
      <c r="EX721" s="1"/>
      <c r="EY721" s="1"/>
      <c r="EZ721" s="1"/>
      <c r="FA721" s="1"/>
      <c r="FB721" s="1"/>
      <c r="FC721" s="1"/>
      <c r="FD721" s="1"/>
      <c r="FE721" s="1"/>
      <c r="FF721" s="1"/>
      <c r="FG721" s="1"/>
      <c r="FH721" s="1"/>
      <c r="FI721" s="1"/>
      <c r="FJ721" s="1"/>
      <c r="FK721" s="1"/>
      <c r="FL721" s="1"/>
      <c r="FM721" s="1"/>
      <c r="FN721" s="1"/>
      <c r="FO721" s="1"/>
      <c r="FP721" s="1"/>
      <c r="FQ721" s="1"/>
      <c r="FR721" s="1"/>
      <c r="FS721" s="1"/>
      <c r="FT721" s="1"/>
      <c r="FU721" s="1"/>
      <c r="FV721" s="1"/>
      <c r="FW721" s="1"/>
      <c r="FX721" s="1"/>
      <c r="FY721" s="1"/>
      <c r="FZ721" s="1"/>
      <c r="GA721" s="1"/>
      <c r="GB721" s="1"/>
      <c r="GC721" s="1"/>
      <c r="GD721" s="1"/>
      <c r="GE721" s="1"/>
      <c r="GF721" s="1"/>
      <c r="GG721" s="1"/>
    </row>
    <row r="722" spans="1:189" s="4" customFormat="1">
      <c r="A722" s="1"/>
      <c r="B722" s="1"/>
      <c r="C722" s="1"/>
      <c r="D722" s="1"/>
      <c r="E722" s="1"/>
      <c r="F722" s="1"/>
      <c r="G722" s="1"/>
      <c r="H722" s="1"/>
      <c r="I722" s="69"/>
      <c r="J722" s="69"/>
      <c r="K722" s="69"/>
      <c r="L722" s="69"/>
      <c r="M722" s="69"/>
      <c r="N722" s="69"/>
      <c r="O722" s="69"/>
      <c r="P722" s="69"/>
      <c r="R722" s="1"/>
      <c r="S722" s="1"/>
      <c r="T722" s="5"/>
      <c r="U722" s="5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  <c r="DO722" s="1"/>
      <c r="DP722" s="1"/>
      <c r="DQ722" s="1"/>
      <c r="DR722" s="1"/>
      <c r="DS722" s="1"/>
      <c r="DT722" s="1"/>
      <c r="DU722" s="1"/>
      <c r="DV722" s="1"/>
      <c r="DW722" s="1"/>
      <c r="DX722" s="1"/>
      <c r="DY722" s="1"/>
      <c r="DZ722" s="1"/>
      <c r="EA722" s="1"/>
      <c r="EB722" s="1"/>
      <c r="EC722" s="1"/>
      <c r="ED722" s="1"/>
      <c r="EE722" s="1"/>
      <c r="EF722" s="1"/>
      <c r="EG722" s="1"/>
      <c r="EH722" s="1"/>
      <c r="EI722" s="1"/>
      <c r="EJ722" s="1"/>
      <c r="EK722" s="1"/>
      <c r="EL722" s="1"/>
      <c r="EM722" s="1"/>
      <c r="EN722" s="1"/>
      <c r="EO722" s="1"/>
      <c r="EP722" s="1"/>
      <c r="EQ722" s="1"/>
      <c r="ER722" s="1"/>
      <c r="ES722" s="1"/>
      <c r="ET722" s="1"/>
      <c r="EU722" s="1"/>
      <c r="EV722" s="1"/>
      <c r="EW722" s="1"/>
      <c r="EX722" s="1"/>
      <c r="EY722" s="1"/>
      <c r="EZ722" s="1"/>
      <c r="FA722" s="1"/>
      <c r="FB722" s="1"/>
      <c r="FC722" s="1"/>
      <c r="FD722" s="1"/>
      <c r="FE722" s="1"/>
      <c r="FF722" s="1"/>
      <c r="FG722" s="1"/>
      <c r="FH722" s="1"/>
      <c r="FI722" s="1"/>
      <c r="FJ722" s="1"/>
      <c r="FK722" s="1"/>
      <c r="FL722" s="1"/>
      <c r="FM722" s="1"/>
      <c r="FN722" s="1"/>
      <c r="FO722" s="1"/>
      <c r="FP722" s="1"/>
      <c r="FQ722" s="1"/>
      <c r="FR722" s="1"/>
      <c r="FS722" s="1"/>
      <c r="FT722" s="1"/>
      <c r="FU722" s="1"/>
      <c r="FV722" s="1"/>
      <c r="FW722" s="1"/>
      <c r="FX722" s="1"/>
      <c r="FY722" s="1"/>
      <c r="FZ722" s="1"/>
      <c r="GA722" s="1"/>
      <c r="GB722" s="1"/>
      <c r="GC722" s="1"/>
      <c r="GD722" s="1"/>
      <c r="GE722" s="1"/>
      <c r="GF722" s="1"/>
      <c r="GG722" s="1"/>
    </row>
    <row r="723" spans="1:189" s="4" customFormat="1">
      <c r="A723" s="1"/>
      <c r="B723" s="1"/>
      <c r="C723" s="1"/>
      <c r="D723" s="1"/>
      <c r="E723" s="1"/>
      <c r="F723" s="1"/>
      <c r="G723" s="1"/>
      <c r="H723" s="1"/>
      <c r="I723" s="69"/>
      <c r="J723" s="69"/>
      <c r="K723" s="69"/>
      <c r="L723" s="69"/>
      <c r="M723" s="69"/>
      <c r="N723" s="69"/>
      <c r="O723" s="69"/>
      <c r="P723" s="69"/>
      <c r="R723" s="1"/>
      <c r="S723" s="1"/>
      <c r="T723" s="5"/>
      <c r="U723" s="5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  <c r="DO723" s="1"/>
      <c r="DP723" s="1"/>
      <c r="DQ723" s="1"/>
      <c r="DR723" s="1"/>
      <c r="DS723" s="1"/>
      <c r="DT723" s="1"/>
      <c r="DU723" s="1"/>
      <c r="DV723" s="1"/>
      <c r="DW723" s="1"/>
      <c r="DX723" s="1"/>
      <c r="DY723" s="1"/>
      <c r="DZ723" s="1"/>
      <c r="EA723" s="1"/>
      <c r="EB723" s="1"/>
      <c r="EC723" s="1"/>
      <c r="ED723" s="1"/>
      <c r="EE723" s="1"/>
      <c r="EF723" s="1"/>
      <c r="EG723" s="1"/>
      <c r="EH723" s="1"/>
      <c r="EI723" s="1"/>
      <c r="EJ723" s="1"/>
      <c r="EK723" s="1"/>
      <c r="EL723" s="1"/>
      <c r="EM723" s="1"/>
      <c r="EN723" s="1"/>
      <c r="EO723" s="1"/>
      <c r="EP723" s="1"/>
      <c r="EQ723" s="1"/>
      <c r="ER723" s="1"/>
      <c r="ES723" s="1"/>
      <c r="ET723" s="1"/>
      <c r="EU723" s="1"/>
      <c r="EV723" s="1"/>
      <c r="EW723" s="1"/>
      <c r="EX723" s="1"/>
      <c r="EY723" s="1"/>
      <c r="EZ723" s="1"/>
      <c r="FA723" s="1"/>
      <c r="FB723" s="1"/>
      <c r="FC723" s="1"/>
      <c r="FD723" s="1"/>
      <c r="FE723" s="1"/>
      <c r="FF723" s="1"/>
      <c r="FG723" s="1"/>
      <c r="FH723" s="1"/>
      <c r="FI723" s="1"/>
      <c r="FJ723" s="1"/>
      <c r="FK723" s="1"/>
      <c r="FL723" s="1"/>
      <c r="FM723" s="1"/>
      <c r="FN723" s="1"/>
      <c r="FO723" s="1"/>
      <c r="FP723" s="1"/>
      <c r="FQ723" s="1"/>
      <c r="FR723" s="1"/>
      <c r="FS723" s="1"/>
      <c r="FT723" s="1"/>
      <c r="FU723" s="1"/>
      <c r="FV723" s="1"/>
      <c r="FW723" s="1"/>
      <c r="FX723" s="1"/>
      <c r="FY723" s="1"/>
      <c r="FZ723" s="1"/>
      <c r="GA723" s="1"/>
      <c r="GB723" s="1"/>
      <c r="GC723" s="1"/>
      <c r="GD723" s="1"/>
      <c r="GE723" s="1"/>
      <c r="GF723" s="1"/>
      <c r="GG723" s="1"/>
    </row>
    <row r="724" spans="1:189" s="4" customFormat="1">
      <c r="A724" s="1"/>
      <c r="B724" s="1"/>
      <c r="C724" s="1"/>
      <c r="D724" s="1"/>
      <c r="E724" s="1"/>
      <c r="F724" s="1"/>
      <c r="G724" s="1"/>
      <c r="H724" s="1"/>
      <c r="I724" s="69"/>
      <c r="J724" s="69"/>
      <c r="K724" s="69"/>
      <c r="L724" s="69"/>
      <c r="M724" s="69"/>
      <c r="N724" s="69"/>
      <c r="O724" s="69"/>
      <c r="P724" s="69"/>
      <c r="R724" s="1"/>
      <c r="S724" s="1"/>
      <c r="T724" s="5"/>
      <c r="U724" s="5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  <c r="DO724" s="1"/>
      <c r="DP724" s="1"/>
      <c r="DQ724" s="1"/>
      <c r="DR724" s="1"/>
      <c r="DS724" s="1"/>
      <c r="DT724" s="1"/>
      <c r="DU724" s="1"/>
      <c r="DV724" s="1"/>
      <c r="DW724" s="1"/>
      <c r="DX724" s="1"/>
      <c r="DY724" s="1"/>
      <c r="DZ724" s="1"/>
      <c r="EA724" s="1"/>
      <c r="EB724" s="1"/>
      <c r="EC724" s="1"/>
      <c r="ED724" s="1"/>
      <c r="EE724" s="1"/>
      <c r="EF724" s="1"/>
      <c r="EG724" s="1"/>
      <c r="EH724" s="1"/>
      <c r="EI724" s="1"/>
      <c r="EJ724" s="1"/>
      <c r="EK724" s="1"/>
      <c r="EL724" s="1"/>
      <c r="EM724" s="1"/>
      <c r="EN724" s="1"/>
      <c r="EO724" s="1"/>
      <c r="EP724" s="1"/>
      <c r="EQ724" s="1"/>
      <c r="ER724" s="1"/>
      <c r="ES724" s="1"/>
      <c r="ET724" s="1"/>
      <c r="EU724" s="1"/>
      <c r="EV724" s="1"/>
      <c r="EW724" s="1"/>
      <c r="EX724" s="1"/>
      <c r="EY724" s="1"/>
      <c r="EZ724" s="1"/>
      <c r="FA724" s="1"/>
      <c r="FB724" s="1"/>
      <c r="FC724" s="1"/>
      <c r="FD724" s="1"/>
      <c r="FE724" s="1"/>
      <c r="FF724" s="1"/>
      <c r="FG724" s="1"/>
      <c r="FH724" s="1"/>
      <c r="FI724" s="1"/>
      <c r="FJ724" s="1"/>
      <c r="FK724" s="1"/>
      <c r="FL724" s="1"/>
      <c r="FM724" s="1"/>
      <c r="FN724" s="1"/>
      <c r="FO724" s="1"/>
      <c r="FP724" s="1"/>
      <c r="FQ724" s="1"/>
      <c r="FR724" s="1"/>
      <c r="FS724" s="1"/>
      <c r="FT724" s="1"/>
      <c r="FU724" s="1"/>
      <c r="FV724" s="1"/>
      <c r="FW724" s="1"/>
      <c r="FX724" s="1"/>
      <c r="FY724" s="1"/>
      <c r="FZ724" s="1"/>
      <c r="GA724" s="1"/>
      <c r="GB724" s="1"/>
      <c r="GC724" s="1"/>
      <c r="GD724" s="1"/>
      <c r="GE724" s="1"/>
      <c r="GF724" s="1"/>
      <c r="GG724" s="1"/>
    </row>
    <row r="725" spans="1:189" s="4" customFormat="1">
      <c r="A725" s="1"/>
      <c r="B725" s="1"/>
      <c r="C725" s="1"/>
      <c r="D725" s="1"/>
      <c r="E725" s="1"/>
      <c r="F725" s="1"/>
      <c r="G725" s="1"/>
      <c r="H725" s="1"/>
      <c r="I725" s="69"/>
      <c r="J725" s="69"/>
      <c r="K725" s="69"/>
      <c r="L725" s="69"/>
      <c r="M725" s="69"/>
      <c r="N725" s="69"/>
      <c r="O725" s="69"/>
      <c r="P725" s="69"/>
      <c r="R725" s="1"/>
      <c r="S725" s="1"/>
      <c r="T725" s="5"/>
      <c r="U725" s="5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  <c r="DO725" s="1"/>
      <c r="DP725" s="1"/>
      <c r="DQ725" s="1"/>
      <c r="DR725" s="1"/>
      <c r="DS725" s="1"/>
      <c r="DT725" s="1"/>
      <c r="DU725" s="1"/>
      <c r="DV725" s="1"/>
      <c r="DW725" s="1"/>
      <c r="DX725" s="1"/>
      <c r="DY725" s="1"/>
      <c r="DZ725" s="1"/>
      <c r="EA725" s="1"/>
      <c r="EB725" s="1"/>
      <c r="EC725" s="1"/>
      <c r="ED725" s="1"/>
      <c r="EE725" s="1"/>
      <c r="EF725" s="1"/>
      <c r="EG725" s="1"/>
      <c r="EH725" s="1"/>
      <c r="EI725" s="1"/>
      <c r="EJ725" s="1"/>
      <c r="EK725" s="1"/>
      <c r="EL725" s="1"/>
      <c r="EM725" s="1"/>
      <c r="EN725" s="1"/>
      <c r="EO725" s="1"/>
      <c r="EP725" s="1"/>
      <c r="EQ725" s="1"/>
      <c r="ER725" s="1"/>
      <c r="ES725" s="1"/>
      <c r="ET725" s="1"/>
      <c r="EU725" s="1"/>
      <c r="EV725" s="1"/>
      <c r="EW725" s="1"/>
      <c r="EX725" s="1"/>
      <c r="EY725" s="1"/>
      <c r="EZ725" s="1"/>
      <c r="FA725" s="1"/>
      <c r="FB725" s="1"/>
      <c r="FC725" s="1"/>
      <c r="FD725" s="1"/>
      <c r="FE725" s="1"/>
      <c r="FF725" s="1"/>
      <c r="FG725" s="1"/>
      <c r="FH725" s="1"/>
      <c r="FI725" s="1"/>
      <c r="FJ725" s="1"/>
      <c r="FK725" s="1"/>
      <c r="FL725" s="1"/>
      <c r="FM725" s="1"/>
      <c r="FN725" s="1"/>
      <c r="FO725" s="1"/>
      <c r="FP725" s="1"/>
      <c r="FQ725" s="1"/>
      <c r="FR725" s="1"/>
      <c r="FS725" s="1"/>
      <c r="FT725" s="1"/>
      <c r="FU725" s="1"/>
      <c r="FV725" s="1"/>
      <c r="FW725" s="1"/>
      <c r="FX725" s="1"/>
      <c r="FY725" s="1"/>
      <c r="FZ725" s="1"/>
      <c r="GA725" s="1"/>
      <c r="GB725" s="1"/>
      <c r="GC725" s="1"/>
      <c r="GD725" s="1"/>
      <c r="GE725" s="1"/>
      <c r="GF725" s="1"/>
      <c r="GG725" s="1"/>
    </row>
    <row r="726" spans="1:189" s="4" customFormat="1">
      <c r="A726" s="1"/>
      <c r="B726" s="1"/>
      <c r="C726" s="1"/>
      <c r="D726" s="1"/>
      <c r="E726" s="1"/>
      <c r="F726" s="1"/>
      <c r="G726" s="1"/>
      <c r="H726" s="1"/>
      <c r="I726" s="69"/>
      <c r="J726" s="69"/>
      <c r="K726" s="69"/>
      <c r="L726" s="69"/>
      <c r="M726" s="69"/>
      <c r="N726" s="69"/>
      <c r="O726" s="69"/>
      <c r="P726" s="69"/>
      <c r="R726" s="1"/>
      <c r="S726" s="1"/>
      <c r="T726" s="5"/>
      <c r="U726" s="5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  <c r="DO726" s="1"/>
      <c r="DP726" s="1"/>
      <c r="DQ726" s="1"/>
      <c r="DR726" s="1"/>
      <c r="DS726" s="1"/>
      <c r="DT726" s="1"/>
      <c r="DU726" s="1"/>
      <c r="DV726" s="1"/>
      <c r="DW726" s="1"/>
      <c r="DX726" s="1"/>
      <c r="DY726" s="1"/>
      <c r="DZ726" s="1"/>
      <c r="EA726" s="1"/>
      <c r="EB726" s="1"/>
      <c r="EC726" s="1"/>
      <c r="ED726" s="1"/>
      <c r="EE726" s="1"/>
      <c r="EF726" s="1"/>
      <c r="EG726" s="1"/>
      <c r="EH726" s="1"/>
      <c r="EI726" s="1"/>
      <c r="EJ726" s="1"/>
      <c r="EK726" s="1"/>
      <c r="EL726" s="1"/>
      <c r="EM726" s="1"/>
      <c r="EN726" s="1"/>
      <c r="EO726" s="1"/>
      <c r="EP726" s="1"/>
      <c r="EQ726" s="1"/>
      <c r="ER726" s="1"/>
      <c r="ES726" s="1"/>
      <c r="ET726" s="1"/>
      <c r="EU726" s="1"/>
      <c r="EV726" s="1"/>
      <c r="EW726" s="1"/>
      <c r="EX726" s="1"/>
      <c r="EY726" s="1"/>
      <c r="EZ726" s="1"/>
      <c r="FA726" s="1"/>
      <c r="FB726" s="1"/>
      <c r="FC726" s="1"/>
      <c r="FD726" s="1"/>
      <c r="FE726" s="1"/>
      <c r="FF726" s="1"/>
      <c r="FG726" s="1"/>
      <c r="FH726" s="1"/>
      <c r="FI726" s="1"/>
      <c r="FJ726" s="1"/>
      <c r="FK726" s="1"/>
      <c r="FL726" s="1"/>
      <c r="FM726" s="1"/>
      <c r="FN726" s="1"/>
      <c r="FO726" s="1"/>
      <c r="FP726" s="1"/>
      <c r="FQ726" s="1"/>
      <c r="FR726" s="1"/>
      <c r="FS726" s="1"/>
      <c r="FT726" s="1"/>
      <c r="FU726" s="1"/>
      <c r="FV726" s="1"/>
      <c r="FW726" s="1"/>
      <c r="FX726" s="1"/>
      <c r="FY726" s="1"/>
      <c r="FZ726" s="1"/>
      <c r="GA726" s="1"/>
      <c r="GB726" s="1"/>
      <c r="GC726" s="1"/>
      <c r="GD726" s="1"/>
      <c r="GE726" s="1"/>
      <c r="GF726" s="1"/>
      <c r="GG726" s="1"/>
    </row>
    <row r="727" spans="1:189" s="4" customFormat="1">
      <c r="A727" s="1"/>
      <c r="B727" s="1"/>
      <c r="C727" s="1"/>
      <c r="D727" s="1"/>
      <c r="E727" s="1"/>
      <c r="F727" s="1"/>
      <c r="G727" s="1"/>
      <c r="H727" s="1"/>
      <c r="I727" s="69"/>
      <c r="J727" s="69"/>
      <c r="K727" s="69"/>
      <c r="L727" s="69"/>
      <c r="M727" s="69"/>
      <c r="N727" s="69"/>
      <c r="O727" s="69"/>
      <c r="P727" s="69"/>
      <c r="R727" s="1"/>
      <c r="S727" s="1"/>
      <c r="T727" s="5"/>
      <c r="U727" s="5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  <c r="DO727" s="1"/>
      <c r="DP727" s="1"/>
      <c r="DQ727" s="1"/>
      <c r="DR727" s="1"/>
      <c r="DS727" s="1"/>
      <c r="DT727" s="1"/>
      <c r="DU727" s="1"/>
      <c r="DV727" s="1"/>
      <c r="DW727" s="1"/>
      <c r="DX727" s="1"/>
      <c r="DY727" s="1"/>
      <c r="DZ727" s="1"/>
      <c r="EA727" s="1"/>
      <c r="EB727" s="1"/>
      <c r="EC727" s="1"/>
      <c r="ED727" s="1"/>
      <c r="EE727" s="1"/>
      <c r="EF727" s="1"/>
      <c r="EG727" s="1"/>
      <c r="EH727" s="1"/>
      <c r="EI727" s="1"/>
      <c r="EJ727" s="1"/>
      <c r="EK727" s="1"/>
      <c r="EL727" s="1"/>
      <c r="EM727" s="1"/>
      <c r="EN727" s="1"/>
      <c r="EO727" s="1"/>
      <c r="EP727" s="1"/>
      <c r="EQ727" s="1"/>
      <c r="ER727" s="1"/>
      <c r="ES727" s="1"/>
      <c r="ET727" s="1"/>
      <c r="EU727" s="1"/>
      <c r="EV727" s="1"/>
      <c r="EW727" s="1"/>
      <c r="EX727" s="1"/>
      <c r="EY727" s="1"/>
      <c r="EZ727" s="1"/>
      <c r="FA727" s="1"/>
      <c r="FB727" s="1"/>
      <c r="FC727" s="1"/>
      <c r="FD727" s="1"/>
      <c r="FE727" s="1"/>
      <c r="FF727" s="1"/>
      <c r="FG727" s="1"/>
      <c r="FH727" s="1"/>
      <c r="FI727" s="1"/>
      <c r="FJ727" s="1"/>
      <c r="FK727" s="1"/>
      <c r="FL727" s="1"/>
      <c r="FM727" s="1"/>
      <c r="FN727" s="1"/>
      <c r="FO727" s="1"/>
      <c r="FP727" s="1"/>
      <c r="FQ727" s="1"/>
      <c r="FR727" s="1"/>
      <c r="FS727" s="1"/>
      <c r="FT727" s="1"/>
      <c r="FU727" s="1"/>
      <c r="FV727" s="1"/>
      <c r="FW727" s="1"/>
      <c r="FX727" s="1"/>
      <c r="FY727" s="1"/>
      <c r="FZ727" s="1"/>
      <c r="GA727" s="1"/>
      <c r="GB727" s="1"/>
      <c r="GC727" s="1"/>
      <c r="GD727" s="1"/>
      <c r="GE727" s="1"/>
      <c r="GF727" s="1"/>
      <c r="GG727" s="1"/>
    </row>
    <row r="728" spans="1:189" s="4" customFormat="1">
      <c r="A728" s="1"/>
      <c r="B728" s="1"/>
      <c r="C728" s="1"/>
      <c r="D728" s="1"/>
      <c r="E728" s="1"/>
      <c r="F728" s="1"/>
      <c r="G728" s="1"/>
      <c r="H728" s="1"/>
      <c r="I728" s="69"/>
      <c r="J728" s="69"/>
      <c r="K728" s="69"/>
      <c r="L728" s="69"/>
      <c r="M728" s="69"/>
      <c r="N728" s="69"/>
      <c r="O728" s="69"/>
      <c r="P728" s="69"/>
      <c r="R728" s="1"/>
      <c r="S728" s="1"/>
      <c r="T728" s="5"/>
      <c r="U728" s="5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  <c r="DO728" s="1"/>
      <c r="DP728" s="1"/>
      <c r="DQ728" s="1"/>
      <c r="DR728" s="1"/>
      <c r="DS728" s="1"/>
      <c r="DT728" s="1"/>
      <c r="DU728" s="1"/>
      <c r="DV728" s="1"/>
      <c r="DW728" s="1"/>
      <c r="DX728" s="1"/>
      <c r="DY728" s="1"/>
      <c r="DZ728" s="1"/>
      <c r="EA728" s="1"/>
      <c r="EB728" s="1"/>
      <c r="EC728" s="1"/>
      <c r="ED728" s="1"/>
      <c r="EE728" s="1"/>
      <c r="EF728" s="1"/>
      <c r="EG728" s="1"/>
      <c r="EH728" s="1"/>
      <c r="EI728" s="1"/>
      <c r="EJ728" s="1"/>
      <c r="EK728" s="1"/>
      <c r="EL728" s="1"/>
      <c r="EM728" s="1"/>
      <c r="EN728" s="1"/>
      <c r="EO728" s="1"/>
      <c r="EP728" s="1"/>
      <c r="EQ728" s="1"/>
      <c r="ER728" s="1"/>
      <c r="ES728" s="1"/>
      <c r="ET728" s="1"/>
      <c r="EU728" s="1"/>
      <c r="EV728" s="1"/>
      <c r="EW728" s="1"/>
      <c r="EX728" s="1"/>
      <c r="EY728" s="1"/>
      <c r="EZ728" s="1"/>
      <c r="FA728" s="1"/>
      <c r="FB728" s="1"/>
      <c r="FC728" s="1"/>
      <c r="FD728" s="1"/>
      <c r="FE728" s="1"/>
      <c r="FF728" s="1"/>
      <c r="FG728" s="1"/>
      <c r="FH728" s="1"/>
      <c r="FI728" s="1"/>
      <c r="FJ728" s="1"/>
      <c r="FK728" s="1"/>
      <c r="FL728" s="1"/>
      <c r="FM728" s="1"/>
      <c r="FN728" s="1"/>
      <c r="FO728" s="1"/>
      <c r="FP728" s="1"/>
      <c r="FQ728" s="1"/>
      <c r="FR728" s="1"/>
      <c r="FS728" s="1"/>
      <c r="FT728" s="1"/>
      <c r="FU728" s="1"/>
      <c r="FV728" s="1"/>
      <c r="FW728" s="1"/>
      <c r="FX728" s="1"/>
      <c r="FY728" s="1"/>
      <c r="FZ728" s="1"/>
      <c r="GA728" s="1"/>
      <c r="GB728" s="1"/>
      <c r="GC728" s="1"/>
      <c r="GD728" s="1"/>
      <c r="GE728" s="1"/>
      <c r="GF728" s="1"/>
      <c r="GG728" s="1"/>
    </row>
    <row r="729" spans="1:189" s="4" customFormat="1">
      <c r="A729" s="1"/>
      <c r="B729" s="1"/>
      <c r="C729" s="1"/>
      <c r="D729" s="1"/>
      <c r="E729" s="1"/>
      <c r="F729" s="1"/>
      <c r="G729" s="1"/>
      <c r="H729" s="1"/>
      <c r="I729" s="69"/>
      <c r="J729" s="69"/>
      <c r="K729" s="69"/>
      <c r="L729" s="69"/>
      <c r="M729" s="69"/>
      <c r="N729" s="69"/>
      <c r="O729" s="69"/>
      <c r="P729" s="69"/>
      <c r="R729" s="1"/>
      <c r="S729" s="1"/>
      <c r="T729" s="5"/>
      <c r="U729" s="5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  <c r="DO729" s="1"/>
      <c r="DP729" s="1"/>
      <c r="DQ729" s="1"/>
      <c r="DR729" s="1"/>
      <c r="DS729" s="1"/>
      <c r="DT729" s="1"/>
      <c r="DU729" s="1"/>
      <c r="DV729" s="1"/>
      <c r="DW729" s="1"/>
      <c r="DX729" s="1"/>
      <c r="DY729" s="1"/>
      <c r="DZ729" s="1"/>
      <c r="EA729" s="1"/>
      <c r="EB729" s="1"/>
      <c r="EC729" s="1"/>
      <c r="ED729" s="1"/>
      <c r="EE729" s="1"/>
      <c r="EF729" s="1"/>
      <c r="EG729" s="1"/>
      <c r="EH729" s="1"/>
      <c r="EI729" s="1"/>
      <c r="EJ729" s="1"/>
      <c r="EK729" s="1"/>
      <c r="EL729" s="1"/>
      <c r="EM729" s="1"/>
      <c r="EN729" s="1"/>
      <c r="EO729" s="1"/>
      <c r="EP729" s="1"/>
      <c r="EQ729" s="1"/>
      <c r="ER729" s="1"/>
      <c r="ES729" s="1"/>
      <c r="ET729" s="1"/>
      <c r="EU729" s="1"/>
      <c r="EV729" s="1"/>
      <c r="EW729" s="1"/>
      <c r="EX729" s="1"/>
      <c r="EY729" s="1"/>
      <c r="EZ729" s="1"/>
      <c r="FA729" s="1"/>
      <c r="FB729" s="1"/>
      <c r="FC729" s="1"/>
      <c r="FD729" s="1"/>
      <c r="FE729" s="1"/>
      <c r="FF729" s="1"/>
      <c r="FG729" s="1"/>
      <c r="FH729" s="1"/>
      <c r="FI729" s="1"/>
      <c r="FJ729" s="1"/>
      <c r="FK729" s="1"/>
      <c r="FL729" s="1"/>
      <c r="FM729" s="1"/>
      <c r="FN729" s="1"/>
      <c r="FO729" s="1"/>
      <c r="FP729" s="1"/>
      <c r="FQ729" s="1"/>
      <c r="FR729" s="1"/>
      <c r="FS729" s="1"/>
      <c r="FT729" s="1"/>
      <c r="FU729" s="1"/>
      <c r="FV729" s="1"/>
      <c r="FW729" s="1"/>
      <c r="FX729" s="1"/>
      <c r="FY729" s="1"/>
      <c r="FZ729" s="1"/>
      <c r="GA729" s="1"/>
      <c r="GB729" s="1"/>
      <c r="GC729" s="1"/>
      <c r="GD729" s="1"/>
      <c r="GE729" s="1"/>
      <c r="GF729" s="1"/>
      <c r="GG729" s="1"/>
    </row>
    <row r="730" spans="1:189" s="4" customFormat="1">
      <c r="A730" s="1"/>
      <c r="B730" s="1"/>
      <c r="C730" s="1"/>
      <c r="D730" s="1"/>
      <c r="E730" s="1"/>
      <c r="F730" s="1"/>
      <c r="G730" s="1"/>
      <c r="H730" s="1"/>
      <c r="I730" s="69"/>
      <c r="J730" s="69"/>
      <c r="K730" s="69"/>
      <c r="L730" s="69"/>
      <c r="M730" s="69"/>
      <c r="N730" s="69"/>
      <c r="O730" s="69"/>
      <c r="P730" s="69"/>
      <c r="R730" s="1"/>
      <c r="S730" s="1"/>
      <c r="T730" s="5"/>
      <c r="U730" s="5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  <c r="DO730" s="1"/>
      <c r="DP730" s="1"/>
      <c r="DQ730" s="1"/>
      <c r="DR730" s="1"/>
      <c r="DS730" s="1"/>
      <c r="DT730" s="1"/>
      <c r="DU730" s="1"/>
      <c r="DV730" s="1"/>
      <c r="DW730" s="1"/>
      <c r="DX730" s="1"/>
      <c r="DY730" s="1"/>
      <c r="DZ730" s="1"/>
      <c r="EA730" s="1"/>
      <c r="EB730" s="1"/>
      <c r="EC730" s="1"/>
      <c r="ED730" s="1"/>
      <c r="EE730" s="1"/>
      <c r="EF730" s="1"/>
      <c r="EG730" s="1"/>
      <c r="EH730" s="1"/>
      <c r="EI730" s="1"/>
      <c r="EJ730" s="1"/>
      <c r="EK730" s="1"/>
      <c r="EL730" s="1"/>
      <c r="EM730" s="1"/>
      <c r="EN730" s="1"/>
      <c r="EO730" s="1"/>
      <c r="EP730" s="1"/>
      <c r="EQ730" s="1"/>
      <c r="ER730" s="1"/>
      <c r="ES730" s="1"/>
      <c r="ET730" s="1"/>
      <c r="EU730" s="1"/>
      <c r="EV730" s="1"/>
      <c r="EW730" s="1"/>
      <c r="EX730" s="1"/>
      <c r="EY730" s="1"/>
      <c r="EZ730" s="1"/>
      <c r="FA730" s="1"/>
      <c r="FB730" s="1"/>
      <c r="FC730" s="1"/>
      <c r="FD730" s="1"/>
      <c r="FE730" s="1"/>
      <c r="FF730" s="1"/>
      <c r="FG730" s="1"/>
      <c r="FH730" s="1"/>
      <c r="FI730" s="1"/>
      <c r="FJ730" s="1"/>
      <c r="FK730" s="1"/>
      <c r="FL730" s="1"/>
      <c r="FM730" s="1"/>
      <c r="FN730" s="1"/>
      <c r="FO730" s="1"/>
      <c r="FP730" s="1"/>
      <c r="FQ730" s="1"/>
      <c r="FR730" s="1"/>
      <c r="FS730" s="1"/>
      <c r="FT730" s="1"/>
      <c r="FU730" s="1"/>
      <c r="FV730" s="1"/>
      <c r="FW730" s="1"/>
      <c r="FX730" s="1"/>
      <c r="FY730" s="1"/>
      <c r="FZ730" s="1"/>
      <c r="GA730" s="1"/>
      <c r="GB730" s="1"/>
      <c r="GC730" s="1"/>
      <c r="GD730" s="1"/>
      <c r="GE730" s="1"/>
      <c r="GF730" s="1"/>
      <c r="GG730" s="1"/>
    </row>
    <row r="731" spans="1:189" s="4" customFormat="1">
      <c r="A731" s="1"/>
      <c r="B731" s="1"/>
      <c r="C731" s="1"/>
      <c r="D731" s="1"/>
      <c r="E731" s="1"/>
      <c r="F731" s="1"/>
      <c r="G731" s="1"/>
      <c r="H731" s="1"/>
      <c r="I731" s="69"/>
      <c r="J731" s="69"/>
      <c r="K731" s="69"/>
      <c r="L731" s="69"/>
      <c r="M731" s="69"/>
      <c r="N731" s="69"/>
      <c r="O731" s="69"/>
      <c r="P731" s="69"/>
      <c r="R731" s="1"/>
      <c r="S731" s="1"/>
      <c r="T731" s="5"/>
      <c r="U731" s="5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  <c r="DO731" s="1"/>
      <c r="DP731" s="1"/>
      <c r="DQ731" s="1"/>
      <c r="DR731" s="1"/>
      <c r="DS731" s="1"/>
      <c r="DT731" s="1"/>
      <c r="DU731" s="1"/>
      <c r="DV731" s="1"/>
      <c r="DW731" s="1"/>
      <c r="DX731" s="1"/>
      <c r="DY731" s="1"/>
      <c r="DZ731" s="1"/>
      <c r="EA731" s="1"/>
      <c r="EB731" s="1"/>
      <c r="EC731" s="1"/>
      <c r="ED731" s="1"/>
      <c r="EE731" s="1"/>
      <c r="EF731" s="1"/>
      <c r="EG731" s="1"/>
      <c r="EH731" s="1"/>
      <c r="EI731" s="1"/>
      <c r="EJ731" s="1"/>
      <c r="EK731" s="1"/>
      <c r="EL731" s="1"/>
      <c r="EM731" s="1"/>
      <c r="EN731" s="1"/>
      <c r="EO731" s="1"/>
      <c r="EP731" s="1"/>
      <c r="EQ731" s="1"/>
      <c r="ER731" s="1"/>
      <c r="ES731" s="1"/>
      <c r="ET731" s="1"/>
      <c r="EU731" s="1"/>
      <c r="EV731" s="1"/>
      <c r="EW731" s="1"/>
      <c r="EX731" s="1"/>
      <c r="EY731" s="1"/>
      <c r="EZ731" s="1"/>
      <c r="FA731" s="1"/>
      <c r="FB731" s="1"/>
      <c r="FC731" s="1"/>
      <c r="FD731" s="1"/>
      <c r="FE731" s="1"/>
      <c r="FF731" s="1"/>
      <c r="FG731" s="1"/>
      <c r="FH731" s="1"/>
      <c r="FI731" s="1"/>
      <c r="FJ731" s="1"/>
      <c r="FK731" s="1"/>
      <c r="FL731" s="1"/>
      <c r="FM731" s="1"/>
      <c r="FN731" s="1"/>
      <c r="FO731" s="1"/>
      <c r="FP731" s="1"/>
      <c r="FQ731" s="1"/>
      <c r="FR731" s="1"/>
      <c r="FS731" s="1"/>
      <c r="FT731" s="1"/>
      <c r="FU731" s="1"/>
      <c r="FV731" s="1"/>
      <c r="FW731" s="1"/>
      <c r="FX731" s="1"/>
      <c r="FY731" s="1"/>
      <c r="FZ731" s="1"/>
      <c r="GA731" s="1"/>
      <c r="GB731" s="1"/>
      <c r="GC731" s="1"/>
      <c r="GD731" s="1"/>
      <c r="GE731" s="1"/>
      <c r="GF731" s="1"/>
      <c r="GG731" s="1"/>
    </row>
    <row r="732" spans="1:189" s="4" customFormat="1">
      <c r="A732" s="1"/>
      <c r="B732" s="1"/>
      <c r="C732" s="1"/>
      <c r="D732" s="1"/>
      <c r="E732" s="1"/>
      <c r="F732" s="1"/>
      <c r="G732" s="1"/>
      <c r="H732" s="1"/>
      <c r="I732" s="69"/>
      <c r="J732" s="69"/>
      <c r="K732" s="69"/>
      <c r="L732" s="69"/>
      <c r="M732" s="69"/>
      <c r="N732" s="69"/>
      <c r="O732" s="69"/>
      <c r="P732" s="69"/>
      <c r="R732" s="1"/>
      <c r="S732" s="1"/>
      <c r="T732" s="5"/>
      <c r="U732" s="5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  <c r="DO732" s="1"/>
      <c r="DP732" s="1"/>
      <c r="DQ732" s="1"/>
      <c r="DR732" s="1"/>
      <c r="DS732" s="1"/>
      <c r="DT732" s="1"/>
      <c r="DU732" s="1"/>
      <c r="DV732" s="1"/>
      <c r="DW732" s="1"/>
      <c r="DX732" s="1"/>
      <c r="DY732" s="1"/>
      <c r="DZ732" s="1"/>
      <c r="EA732" s="1"/>
      <c r="EB732" s="1"/>
      <c r="EC732" s="1"/>
      <c r="ED732" s="1"/>
      <c r="EE732" s="1"/>
      <c r="EF732" s="1"/>
      <c r="EG732" s="1"/>
      <c r="EH732" s="1"/>
      <c r="EI732" s="1"/>
      <c r="EJ732" s="1"/>
      <c r="EK732" s="1"/>
      <c r="EL732" s="1"/>
      <c r="EM732" s="1"/>
      <c r="EN732" s="1"/>
      <c r="EO732" s="1"/>
      <c r="EP732" s="1"/>
      <c r="EQ732" s="1"/>
      <c r="ER732" s="1"/>
      <c r="ES732" s="1"/>
      <c r="ET732" s="1"/>
      <c r="EU732" s="1"/>
      <c r="EV732" s="1"/>
      <c r="EW732" s="1"/>
      <c r="EX732" s="1"/>
      <c r="EY732" s="1"/>
      <c r="EZ732" s="1"/>
      <c r="FA732" s="1"/>
      <c r="FB732" s="1"/>
      <c r="FC732" s="1"/>
      <c r="FD732" s="1"/>
      <c r="FE732" s="1"/>
      <c r="FF732" s="1"/>
      <c r="FG732" s="1"/>
      <c r="FH732" s="1"/>
      <c r="FI732" s="1"/>
      <c r="FJ732" s="1"/>
      <c r="FK732" s="1"/>
      <c r="FL732" s="1"/>
      <c r="FM732" s="1"/>
      <c r="FN732" s="1"/>
      <c r="FO732" s="1"/>
      <c r="FP732" s="1"/>
      <c r="FQ732" s="1"/>
      <c r="FR732" s="1"/>
      <c r="FS732" s="1"/>
      <c r="FT732" s="1"/>
      <c r="FU732" s="1"/>
      <c r="FV732" s="1"/>
      <c r="FW732" s="1"/>
      <c r="FX732" s="1"/>
      <c r="FY732" s="1"/>
      <c r="FZ732" s="1"/>
      <c r="GA732" s="1"/>
      <c r="GB732" s="1"/>
      <c r="GC732" s="1"/>
      <c r="GD732" s="1"/>
      <c r="GE732" s="1"/>
      <c r="GF732" s="1"/>
      <c r="GG732" s="1"/>
    </row>
    <row r="733" spans="1:189" s="4" customFormat="1">
      <c r="A733" s="1"/>
      <c r="B733" s="1"/>
      <c r="C733" s="1"/>
      <c r="D733" s="1"/>
      <c r="E733" s="1"/>
      <c r="F733" s="1"/>
      <c r="G733" s="1"/>
      <c r="H733" s="1"/>
      <c r="I733" s="69"/>
      <c r="J733" s="69"/>
      <c r="K733" s="69"/>
      <c r="L733" s="69"/>
      <c r="M733" s="69"/>
      <c r="N733" s="69"/>
      <c r="O733" s="69"/>
      <c r="P733" s="69"/>
      <c r="R733" s="1"/>
      <c r="S733" s="1"/>
      <c r="T733" s="5"/>
      <c r="U733" s="5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  <c r="DO733" s="1"/>
      <c r="DP733" s="1"/>
      <c r="DQ733" s="1"/>
      <c r="DR733" s="1"/>
      <c r="DS733" s="1"/>
      <c r="DT733" s="1"/>
      <c r="DU733" s="1"/>
      <c r="DV733" s="1"/>
      <c r="DW733" s="1"/>
      <c r="DX733" s="1"/>
      <c r="DY733" s="1"/>
      <c r="DZ733" s="1"/>
      <c r="EA733" s="1"/>
      <c r="EB733" s="1"/>
      <c r="EC733" s="1"/>
      <c r="ED733" s="1"/>
      <c r="EE733" s="1"/>
      <c r="EF733" s="1"/>
      <c r="EG733" s="1"/>
      <c r="EH733" s="1"/>
      <c r="EI733" s="1"/>
      <c r="EJ733" s="1"/>
      <c r="EK733" s="1"/>
      <c r="EL733" s="1"/>
      <c r="EM733" s="1"/>
      <c r="EN733" s="1"/>
      <c r="EO733" s="1"/>
      <c r="EP733" s="1"/>
      <c r="EQ733" s="1"/>
      <c r="ER733" s="1"/>
      <c r="ES733" s="1"/>
      <c r="ET733" s="1"/>
      <c r="EU733" s="1"/>
      <c r="EV733" s="1"/>
      <c r="EW733" s="1"/>
      <c r="EX733" s="1"/>
      <c r="EY733" s="1"/>
      <c r="EZ733" s="1"/>
      <c r="FA733" s="1"/>
      <c r="FB733" s="1"/>
      <c r="FC733" s="1"/>
      <c r="FD733" s="1"/>
      <c r="FE733" s="1"/>
      <c r="FF733" s="1"/>
      <c r="FG733" s="1"/>
      <c r="FH733" s="1"/>
      <c r="FI733" s="1"/>
      <c r="FJ733" s="1"/>
      <c r="FK733" s="1"/>
      <c r="FL733" s="1"/>
      <c r="FM733" s="1"/>
      <c r="FN733" s="1"/>
      <c r="FO733" s="1"/>
      <c r="FP733" s="1"/>
      <c r="FQ733" s="1"/>
      <c r="FR733" s="1"/>
      <c r="FS733" s="1"/>
      <c r="FT733" s="1"/>
      <c r="FU733" s="1"/>
      <c r="FV733" s="1"/>
      <c r="FW733" s="1"/>
      <c r="FX733" s="1"/>
      <c r="FY733" s="1"/>
      <c r="FZ733" s="1"/>
      <c r="GA733" s="1"/>
      <c r="GB733" s="1"/>
      <c r="GC733" s="1"/>
      <c r="GD733" s="1"/>
      <c r="GE733" s="1"/>
      <c r="GF733" s="1"/>
      <c r="GG733" s="1"/>
    </row>
    <row r="734" spans="1:189" s="4" customFormat="1">
      <c r="A734" s="1"/>
      <c r="B734" s="1"/>
      <c r="C734" s="1"/>
      <c r="D734" s="1"/>
      <c r="E734" s="1"/>
      <c r="F734" s="1"/>
      <c r="G734" s="1"/>
      <c r="H734" s="1"/>
      <c r="I734" s="69"/>
      <c r="J734" s="69"/>
      <c r="K734" s="69"/>
      <c r="L734" s="69"/>
      <c r="M734" s="69"/>
      <c r="N734" s="69"/>
      <c r="O734" s="69"/>
      <c r="P734" s="69"/>
      <c r="R734" s="1"/>
      <c r="S734" s="1"/>
      <c r="T734" s="5"/>
      <c r="U734" s="5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  <c r="DO734" s="1"/>
      <c r="DP734" s="1"/>
      <c r="DQ734" s="1"/>
      <c r="DR734" s="1"/>
      <c r="DS734" s="1"/>
      <c r="DT734" s="1"/>
      <c r="DU734" s="1"/>
      <c r="DV734" s="1"/>
      <c r="DW734" s="1"/>
      <c r="DX734" s="1"/>
      <c r="DY734" s="1"/>
      <c r="DZ734" s="1"/>
      <c r="EA734" s="1"/>
      <c r="EB734" s="1"/>
      <c r="EC734" s="1"/>
      <c r="ED734" s="1"/>
      <c r="EE734" s="1"/>
      <c r="EF734" s="1"/>
      <c r="EG734" s="1"/>
      <c r="EH734" s="1"/>
      <c r="EI734" s="1"/>
      <c r="EJ734" s="1"/>
      <c r="EK734" s="1"/>
      <c r="EL734" s="1"/>
      <c r="EM734" s="1"/>
      <c r="EN734" s="1"/>
      <c r="EO734" s="1"/>
      <c r="EP734" s="1"/>
      <c r="EQ734" s="1"/>
      <c r="ER734" s="1"/>
      <c r="ES734" s="1"/>
      <c r="ET734" s="1"/>
      <c r="EU734" s="1"/>
      <c r="EV734" s="1"/>
      <c r="EW734" s="1"/>
      <c r="EX734" s="1"/>
      <c r="EY734" s="1"/>
      <c r="EZ734" s="1"/>
      <c r="FA734" s="1"/>
      <c r="FB734" s="1"/>
      <c r="FC734" s="1"/>
      <c r="FD734" s="1"/>
      <c r="FE734" s="1"/>
      <c r="FF734" s="1"/>
      <c r="FG734" s="1"/>
      <c r="FH734" s="1"/>
      <c r="FI734" s="1"/>
      <c r="FJ734" s="1"/>
      <c r="FK734" s="1"/>
      <c r="FL734" s="1"/>
      <c r="FM734" s="1"/>
      <c r="FN734" s="1"/>
      <c r="FO734" s="1"/>
      <c r="FP734" s="1"/>
      <c r="FQ734" s="1"/>
      <c r="FR734" s="1"/>
      <c r="FS734" s="1"/>
      <c r="FT734" s="1"/>
      <c r="FU734" s="1"/>
      <c r="FV734" s="1"/>
      <c r="FW734" s="1"/>
      <c r="FX734" s="1"/>
      <c r="FY734" s="1"/>
      <c r="FZ734" s="1"/>
      <c r="GA734" s="1"/>
      <c r="GB734" s="1"/>
      <c r="GC734" s="1"/>
      <c r="GD734" s="1"/>
      <c r="GE734" s="1"/>
      <c r="GF734" s="1"/>
      <c r="GG734" s="1"/>
    </row>
    <row r="735" spans="1:189" s="4" customFormat="1">
      <c r="A735" s="1"/>
      <c r="B735" s="1"/>
      <c r="C735" s="1"/>
      <c r="D735" s="1"/>
      <c r="E735" s="1"/>
      <c r="F735" s="1"/>
      <c r="G735" s="1"/>
      <c r="H735" s="1"/>
      <c r="I735" s="69"/>
      <c r="J735" s="69"/>
      <c r="K735" s="69"/>
      <c r="L735" s="69"/>
      <c r="M735" s="69"/>
      <c r="N735" s="69"/>
      <c r="O735" s="69"/>
      <c r="P735" s="69"/>
      <c r="R735" s="1"/>
      <c r="S735" s="1"/>
      <c r="T735" s="5"/>
      <c r="U735" s="5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  <c r="DO735" s="1"/>
      <c r="DP735" s="1"/>
      <c r="DQ735" s="1"/>
      <c r="DR735" s="1"/>
      <c r="DS735" s="1"/>
      <c r="DT735" s="1"/>
      <c r="DU735" s="1"/>
      <c r="DV735" s="1"/>
      <c r="DW735" s="1"/>
      <c r="DX735" s="1"/>
      <c r="DY735" s="1"/>
      <c r="DZ735" s="1"/>
      <c r="EA735" s="1"/>
      <c r="EB735" s="1"/>
      <c r="EC735" s="1"/>
      <c r="ED735" s="1"/>
      <c r="EE735" s="1"/>
      <c r="EF735" s="1"/>
      <c r="EG735" s="1"/>
      <c r="EH735" s="1"/>
      <c r="EI735" s="1"/>
      <c r="EJ735" s="1"/>
      <c r="EK735" s="1"/>
      <c r="EL735" s="1"/>
      <c r="EM735" s="1"/>
      <c r="EN735" s="1"/>
      <c r="EO735" s="1"/>
      <c r="EP735" s="1"/>
      <c r="EQ735" s="1"/>
      <c r="ER735" s="1"/>
      <c r="ES735" s="1"/>
      <c r="ET735" s="1"/>
      <c r="EU735" s="1"/>
      <c r="EV735" s="1"/>
      <c r="EW735" s="1"/>
      <c r="EX735" s="1"/>
      <c r="EY735" s="1"/>
      <c r="EZ735" s="1"/>
      <c r="FA735" s="1"/>
      <c r="FB735" s="1"/>
      <c r="FC735" s="1"/>
      <c r="FD735" s="1"/>
      <c r="FE735" s="1"/>
      <c r="FF735" s="1"/>
      <c r="FG735" s="1"/>
      <c r="FH735" s="1"/>
      <c r="FI735" s="1"/>
      <c r="FJ735" s="1"/>
      <c r="FK735" s="1"/>
      <c r="FL735" s="1"/>
      <c r="FM735" s="1"/>
      <c r="FN735" s="1"/>
      <c r="FO735" s="1"/>
      <c r="FP735" s="1"/>
      <c r="FQ735" s="1"/>
      <c r="FR735" s="1"/>
      <c r="FS735" s="1"/>
      <c r="FT735" s="1"/>
      <c r="FU735" s="1"/>
      <c r="FV735" s="1"/>
      <c r="FW735" s="1"/>
      <c r="FX735" s="1"/>
      <c r="FY735" s="1"/>
      <c r="FZ735" s="1"/>
      <c r="GA735" s="1"/>
      <c r="GB735" s="1"/>
      <c r="GC735" s="1"/>
      <c r="GD735" s="1"/>
      <c r="GE735" s="1"/>
      <c r="GF735" s="1"/>
      <c r="GG735" s="1"/>
    </row>
    <row r="736" spans="1:189" s="4" customFormat="1">
      <c r="A736" s="1"/>
      <c r="B736" s="1"/>
      <c r="C736" s="1"/>
      <c r="D736" s="1"/>
      <c r="E736" s="1"/>
      <c r="F736" s="1"/>
      <c r="G736" s="1"/>
      <c r="H736" s="1"/>
      <c r="I736" s="69"/>
      <c r="J736" s="69"/>
      <c r="K736" s="69"/>
      <c r="L736" s="69"/>
      <c r="M736" s="69"/>
      <c r="N736" s="69"/>
      <c r="O736" s="69"/>
      <c r="P736" s="69"/>
      <c r="R736" s="1"/>
      <c r="S736" s="1"/>
      <c r="T736" s="5"/>
      <c r="U736" s="5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  <c r="DO736" s="1"/>
      <c r="DP736" s="1"/>
      <c r="DQ736" s="1"/>
      <c r="DR736" s="1"/>
      <c r="DS736" s="1"/>
      <c r="DT736" s="1"/>
      <c r="DU736" s="1"/>
      <c r="DV736" s="1"/>
      <c r="DW736" s="1"/>
      <c r="DX736" s="1"/>
      <c r="DY736" s="1"/>
      <c r="DZ736" s="1"/>
      <c r="EA736" s="1"/>
      <c r="EB736" s="1"/>
      <c r="EC736" s="1"/>
      <c r="ED736" s="1"/>
      <c r="EE736" s="1"/>
      <c r="EF736" s="1"/>
      <c r="EG736" s="1"/>
      <c r="EH736" s="1"/>
      <c r="EI736" s="1"/>
      <c r="EJ736" s="1"/>
      <c r="EK736" s="1"/>
      <c r="EL736" s="1"/>
      <c r="EM736" s="1"/>
      <c r="EN736" s="1"/>
      <c r="EO736" s="1"/>
      <c r="EP736" s="1"/>
      <c r="EQ736" s="1"/>
      <c r="ER736" s="1"/>
      <c r="ES736" s="1"/>
      <c r="ET736" s="1"/>
      <c r="EU736" s="1"/>
      <c r="EV736" s="1"/>
      <c r="EW736" s="1"/>
      <c r="EX736" s="1"/>
      <c r="EY736" s="1"/>
      <c r="EZ736" s="1"/>
      <c r="FA736" s="1"/>
      <c r="FB736" s="1"/>
      <c r="FC736" s="1"/>
      <c r="FD736" s="1"/>
      <c r="FE736" s="1"/>
      <c r="FF736" s="1"/>
      <c r="FG736" s="1"/>
      <c r="FH736" s="1"/>
      <c r="FI736" s="1"/>
      <c r="FJ736" s="1"/>
      <c r="FK736" s="1"/>
      <c r="FL736" s="1"/>
      <c r="FM736" s="1"/>
      <c r="FN736" s="1"/>
      <c r="FO736" s="1"/>
      <c r="FP736" s="1"/>
      <c r="FQ736" s="1"/>
      <c r="FR736" s="1"/>
      <c r="FS736" s="1"/>
      <c r="FT736" s="1"/>
      <c r="FU736" s="1"/>
      <c r="FV736" s="1"/>
      <c r="FW736" s="1"/>
      <c r="FX736" s="1"/>
      <c r="FY736" s="1"/>
      <c r="FZ736" s="1"/>
      <c r="GA736" s="1"/>
      <c r="GB736" s="1"/>
      <c r="GC736" s="1"/>
      <c r="GD736" s="1"/>
      <c r="GE736" s="1"/>
      <c r="GF736" s="1"/>
      <c r="GG736" s="1"/>
    </row>
    <row r="737" spans="1:189" s="4" customFormat="1">
      <c r="A737" s="1"/>
      <c r="B737" s="1"/>
      <c r="C737" s="1"/>
      <c r="D737" s="1"/>
      <c r="E737" s="1"/>
      <c r="F737" s="1"/>
      <c r="G737" s="1"/>
      <c r="H737" s="1"/>
      <c r="I737" s="69"/>
      <c r="J737" s="69"/>
      <c r="K737" s="69"/>
      <c r="L737" s="69"/>
      <c r="M737" s="69"/>
      <c r="N737" s="69"/>
      <c r="O737" s="69"/>
      <c r="P737" s="69"/>
      <c r="R737" s="1"/>
      <c r="S737" s="1"/>
      <c r="T737" s="5"/>
      <c r="U737" s="5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  <c r="DO737" s="1"/>
      <c r="DP737" s="1"/>
      <c r="DQ737" s="1"/>
      <c r="DR737" s="1"/>
      <c r="DS737" s="1"/>
      <c r="DT737" s="1"/>
      <c r="DU737" s="1"/>
      <c r="DV737" s="1"/>
      <c r="DW737" s="1"/>
      <c r="DX737" s="1"/>
      <c r="DY737" s="1"/>
      <c r="DZ737" s="1"/>
      <c r="EA737" s="1"/>
      <c r="EB737" s="1"/>
      <c r="EC737" s="1"/>
      <c r="ED737" s="1"/>
      <c r="EE737" s="1"/>
      <c r="EF737" s="1"/>
      <c r="EG737" s="1"/>
      <c r="EH737" s="1"/>
      <c r="EI737" s="1"/>
      <c r="EJ737" s="1"/>
      <c r="EK737" s="1"/>
      <c r="EL737" s="1"/>
      <c r="EM737" s="1"/>
      <c r="EN737" s="1"/>
      <c r="EO737" s="1"/>
      <c r="EP737" s="1"/>
      <c r="EQ737" s="1"/>
      <c r="ER737" s="1"/>
      <c r="ES737" s="1"/>
      <c r="ET737" s="1"/>
      <c r="EU737" s="1"/>
      <c r="EV737" s="1"/>
      <c r="EW737" s="1"/>
      <c r="EX737" s="1"/>
      <c r="EY737" s="1"/>
      <c r="EZ737" s="1"/>
      <c r="FA737" s="1"/>
      <c r="FB737" s="1"/>
      <c r="FC737" s="1"/>
      <c r="FD737" s="1"/>
      <c r="FE737" s="1"/>
      <c r="FF737" s="1"/>
      <c r="FG737" s="1"/>
      <c r="FH737" s="1"/>
      <c r="FI737" s="1"/>
      <c r="FJ737" s="1"/>
      <c r="FK737" s="1"/>
      <c r="FL737" s="1"/>
      <c r="FM737" s="1"/>
      <c r="FN737" s="1"/>
      <c r="FO737" s="1"/>
      <c r="FP737" s="1"/>
      <c r="FQ737" s="1"/>
      <c r="FR737" s="1"/>
      <c r="FS737" s="1"/>
      <c r="FT737" s="1"/>
      <c r="FU737" s="1"/>
      <c r="FV737" s="1"/>
      <c r="FW737" s="1"/>
      <c r="FX737" s="1"/>
      <c r="FY737" s="1"/>
      <c r="FZ737" s="1"/>
      <c r="GA737" s="1"/>
      <c r="GB737" s="1"/>
      <c r="GC737" s="1"/>
      <c r="GD737" s="1"/>
      <c r="GE737" s="1"/>
      <c r="GF737" s="1"/>
      <c r="GG737" s="1"/>
    </row>
    <row r="738" spans="1:189" s="4" customFormat="1">
      <c r="A738" s="1"/>
      <c r="B738" s="1"/>
      <c r="C738" s="1"/>
      <c r="D738" s="1"/>
      <c r="E738" s="1"/>
      <c r="F738" s="1"/>
      <c r="G738" s="1"/>
      <c r="H738" s="1"/>
      <c r="I738" s="69"/>
      <c r="J738" s="69"/>
      <c r="K738" s="69"/>
      <c r="L738" s="69"/>
      <c r="M738" s="69"/>
      <c r="N738" s="69"/>
      <c r="O738" s="69"/>
      <c r="P738" s="69"/>
      <c r="R738" s="1"/>
      <c r="S738" s="1"/>
      <c r="T738" s="5"/>
      <c r="U738" s="5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  <c r="DO738" s="1"/>
      <c r="DP738" s="1"/>
      <c r="DQ738" s="1"/>
      <c r="DR738" s="1"/>
      <c r="DS738" s="1"/>
      <c r="DT738" s="1"/>
      <c r="DU738" s="1"/>
      <c r="DV738" s="1"/>
      <c r="DW738" s="1"/>
      <c r="DX738" s="1"/>
      <c r="DY738" s="1"/>
      <c r="DZ738" s="1"/>
      <c r="EA738" s="1"/>
      <c r="EB738" s="1"/>
      <c r="EC738" s="1"/>
      <c r="ED738" s="1"/>
      <c r="EE738" s="1"/>
      <c r="EF738" s="1"/>
      <c r="EG738" s="1"/>
      <c r="EH738" s="1"/>
      <c r="EI738" s="1"/>
      <c r="EJ738" s="1"/>
      <c r="EK738" s="1"/>
      <c r="EL738" s="1"/>
      <c r="EM738" s="1"/>
      <c r="EN738" s="1"/>
      <c r="EO738" s="1"/>
      <c r="EP738" s="1"/>
      <c r="EQ738" s="1"/>
      <c r="ER738" s="1"/>
      <c r="ES738" s="1"/>
      <c r="ET738" s="1"/>
      <c r="EU738" s="1"/>
      <c r="EV738" s="1"/>
      <c r="EW738" s="1"/>
      <c r="EX738" s="1"/>
      <c r="EY738" s="1"/>
      <c r="EZ738" s="1"/>
      <c r="FA738" s="1"/>
      <c r="FB738" s="1"/>
      <c r="FC738" s="1"/>
      <c r="FD738" s="1"/>
      <c r="FE738" s="1"/>
      <c r="FF738" s="1"/>
      <c r="FG738" s="1"/>
      <c r="FH738" s="1"/>
      <c r="FI738" s="1"/>
      <c r="FJ738" s="1"/>
      <c r="FK738" s="1"/>
      <c r="FL738" s="1"/>
      <c r="FM738" s="1"/>
      <c r="FN738" s="1"/>
      <c r="FO738" s="1"/>
      <c r="FP738" s="1"/>
      <c r="FQ738" s="1"/>
      <c r="FR738" s="1"/>
      <c r="FS738" s="1"/>
      <c r="FT738" s="1"/>
      <c r="FU738" s="1"/>
      <c r="FV738" s="1"/>
      <c r="FW738" s="1"/>
      <c r="FX738" s="1"/>
      <c r="FY738" s="1"/>
      <c r="FZ738" s="1"/>
      <c r="GA738" s="1"/>
      <c r="GB738" s="1"/>
      <c r="GC738" s="1"/>
      <c r="GD738" s="1"/>
      <c r="GE738" s="1"/>
      <c r="GF738" s="1"/>
      <c r="GG738" s="1"/>
    </row>
    <row r="739" spans="1:189" s="4" customFormat="1">
      <c r="A739" s="1"/>
      <c r="B739" s="1"/>
      <c r="C739" s="1"/>
      <c r="D739" s="1"/>
      <c r="E739" s="1"/>
      <c r="F739" s="1"/>
      <c r="G739" s="1"/>
      <c r="H739" s="1"/>
      <c r="I739" s="69"/>
      <c r="J739" s="69"/>
      <c r="K739" s="69"/>
      <c r="L739" s="69"/>
      <c r="M739" s="69"/>
      <c r="N739" s="69"/>
      <c r="O739" s="69"/>
      <c r="P739" s="69"/>
      <c r="R739" s="1"/>
      <c r="S739" s="1"/>
      <c r="T739" s="5"/>
      <c r="U739" s="5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  <c r="DO739" s="1"/>
      <c r="DP739" s="1"/>
      <c r="DQ739" s="1"/>
      <c r="DR739" s="1"/>
      <c r="DS739" s="1"/>
      <c r="DT739" s="1"/>
      <c r="DU739" s="1"/>
      <c r="DV739" s="1"/>
      <c r="DW739" s="1"/>
      <c r="DX739" s="1"/>
      <c r="DY739" s="1"/>
      <c r="DZ739" s="1"/>
      <c r="EA739" s="1"/>
      <c r="EB739" s="1"/>
      <c r="EC739" s="1"/>
      <c r="ED739" s="1"/>
      <c r="EE739" s="1"/>
      <c r="EF739" s="1"/>
      <c r="EG739" s="1"/>
      <c r="EH739" s="1"/>
      <c r="EI739" s="1"/>
      <c r="EJ739" s="1"/>
      <c r="EK739" s="1"/>
      <c r="EL739" s="1"/>
      <c r="EM739" s="1"/>
      <c r="EN739" s="1"/>
      <c r="EO739" s="1"/>
      <c r="EP739" s="1"/>
      <c r="EQ739" s="1"/>
      <c r="ER739" s="1"/>
      <c r="ES739" s="1"/>
      <c r="ET739" s="1"/>
      <c r="EU739" s="1"/>
      <c r="EV739" s="1"/>
      <c r="EW739" s="1"/>
      <c r="EX739" s="1"/>
      <c r="EY739" s="1"/>
      <c r="EZ739" s="1"/>
      <c r="FA739" s="1"/>
      <c r="FB739" s="1"/>
      <c r="FC739" s="1"/>
      <c r="FD739" s="1"/>
      <c r="FE739" s="1"/>
      <c r="FF739" s="1"/>
      <c r="FG739" s="1"/>
      <c r="FH739" s="1"/>
      <c r="FI739" s="1"/>
      <c r="FJ739" s="1"/>
      <c r="FK739" s="1"/>
      <c r="FL739" s="1"/>
      <c r="FM739" s="1"/>
      <c r="FN739" s="1"/>
      <c r="FO739" s="1"/>
      <c r="FP739" s="1"/>
      <c r="FQ739" s="1"/>
      <c r="FR739" s="1"/>
      <c r="FS739" s="1"/>
      <c r="FT739" s="1"/>
      <c r="FU739" s="1"/>
      <c r="FV739" s="1"/>
      <c r="FW739" s="1"/>
      <c r="FX739" s="1"/>
      <c r="FY739" s="1"/>
      <c r="FZ739" s="1"/>
      <c r="GA739" s="1"/>
      <c r="GB739" s="1"/>
      <c r="GC739" s="1"/>
      <c r="GD739" s="1"/>
      <c r="GE739" s="1"/>
      <c r="GF739" s="1"/>
      <c r="GG739" s="1"/>
    </row>
    <row r="740" spans="1:189" s="4" customFormat="1">
      <c r="A740" s="1"/>
      <c r="B740" s="1"/>
      <c r="C740" s="1"/>
      <c r="D740" s="1"/>
      <c r="E740" s="1"/>
      <c r="F740" s="1"/>
      <c r="G740" s="1"/>
      <c r="H740" s="1"/>
      <c r="I740" s="69"/>
      <c r="J740" s="69"/>
      <c r="K740" s="69"/>
      <c r="L740" s="69"/>
      <c r="M740" s="69"/>
      <c r="N740" s="69"/>
      <c r="O740" s="69"/>
      <c r="P740" s="69"/>
      <c r="R740" s="1"/>
      <c r="S740" s="1"/>
      <c r="T740" s="5"/>
      <c r="U740" s="5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  <c r="DO740" s="1"/>
      <c r="DP740" s="1"/>
      <c r="DQ740" s="1"/>
      <c r="DR740" s="1"/>
      <c r="DS740" s="1"/>
      <c r="DT740" s="1"/>
      <c r="DU740" s="1"/>
      <c r="DV740" s="1"/>
      <c r="DW740" s="1"/>
      <c r="DX740" s="1"/>
      <c r="DY740" s="1"/>
      <c r="DZ740" s="1"/>
      <c r="EA740" s="1"/>
      <c r="EB740" s="1"/>
      <c r="EC740" s="1"/>
      <c r="ED740" s="1"/>
      <c r="EE740" s="1"/>
      <c r="EF740" s="1"/>
      <c r="EG740" s="1"/>
      <c r="EH740" s="1"/>
      <c r="EI740" s="1"/>
      <c r="EJ740" s="1"/>
      <c r="EK740" s="1"/>
      <c r="EL740" s="1"/>
      <c r="EM740" s="1"/>
      <c r="EN740" s="1"/>
      <c r="EO740" s="1"/>
      <c r="EP740" s="1"/>
      <c r="EQ740" s="1"/>
      <c r="ER740" s="1"/>
      <c r="ES740" s="1"/>
      <c r="ET740" s="1"/>
      <c r="EU740" s="1"/>
      <c r="EV740" s="1"/>
      <c r="EW740" s="1"/>
      <c r="EX740" s="1"/>
      <c r="EY740" s="1"/>
      <c r="EZ740" s="1"/>
      <c r="FA740" s="1"/>
      <c r="FB740" s="1"/>
      <c r="FC740" s="1"/>
      <c r="FD740" s="1"/>
      <c r="FE740" s="1"/>
      <c r="FF740" s="1"/>
      <c r="FG740" s="1"/>
      <c r="FH740" s="1"/>
      <c r="FI740" s="1"/>
      <c r="FJ740" s="1"/>
      <c r="FK740" s="1"/>
      <c r="FL740" s="1"/>
      <c r="FM740" s="1"/>
      <c r="FN740" s="1"/>
      <c r="FO740" s="1"/>
      <c r="FP740" s="1"/>
      <c r="FQ740" s="1"/>
      <c r="FR740" s="1"/>
      <c r="FS740" s="1"/>
      <c r="FT740" s="1"/>
      <c r="FU740" s="1"/>
      <c r="FV740" s="1"/>
      <c r="FW740" s="1"/>
      <c r="FX740" s="1"/>
      <c r="FY740" s="1"/>
      <c r="FZ740" s="1"/>
      <c r="GA740" s="1"/>
      <c r="GB740" s="1"/>
      <c r="GC740" s="1"/>
      <c r="GD740" s="1"/>
      <c r="GE740" s="1"/>
      <c r="GF740" s="1"/>
      <c r="GG740" s="1"/>
    </row>
    <row r="741" spans="1:189" s="4" customFormat="1">
      <c r="A741" s="1"/>
      <c r="B741" s="1"/>
      <c r="C741" s="1"/>
      <c r="D741" s="1"/>
      <c r="E741" s="1"/>
      <c r="F741" s="1"/>
      <c r="G741" s="1"/>
      <c r="H741" s="1"/>
      <c r="I741" s="69"/>
      <c r="J741" s="69"/>
      <c r="K741" s="69"/>
      <c r="L741" s="69"/>
      <c r="M741" s="69"/>
      <c r="N741" s="69"/>
      <c r="O741" s="69"/>
      <c r="P741" s="69"/>
      <c r="R741" s="1"/>
      <c r="S741" s="1"/>
      <c r="T741" s="5"/>
      <c r="U741" s="5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  <c r="DO741" s="1"/>
      <c r="DP741" s="1"/>
      <c r="DQ741" s="1"/>
      <c r="DR741" s="1"/>
      <c r="DS741" s="1"/>
      <c r="DT741" s="1"/>
      <c r="DU741" s="1"/>
      <c r="DV741" s="1"/>
      <c r="DW741" s="1"/>
      <c r="DX741" s="1"/>
      <c r="DY741" s="1"/>
      <c r="DZ741" s="1"/>
      <c r="EA741" s="1"/>
      <c r="EB741" s="1"/>
      <c r="EC741" s="1"/>
      <c r="ED741" s="1"/>
      <c r="EE741" s="1"/>
      <c r="EF741" s="1"/>
      <c r="EG741" s="1"/>
      <c r="EH741" s="1"/>
      <c r="EI741" s="1"/>
      <c r="EJ741" s="1"/>
      <c r="EK741" s="1"/>
      <c r="EL741" s="1"/>
      <c r="EM741" s="1"/>
      <c r="EN741" s="1"/>
      <c r="EO741" s="1"/>
      <c r="EP741" s="1"/>
      <c r="EQ741" s="1"/>
      <c r="ER741" s="1"/>
      <c r="ES741" s="1"/>
      <c r="ET741" s="1"/>
      <c r="EU741" s="1"/>
      <c r="EV741" s="1"/>
      <c r="EW741" s="1"/>
      <c r="EX741" s="1"/>
      <c r="EY741" s="1"/>
      <c r="EZ741" s="1"/>
      <c r="FA741" s="1"/>
      <c r="FB741" s="1"/>
      <c r="FC741" s="1"/>
      <c r="FD741" s="1"/>
      <c r="FE741" s="1"/>
      <c r="FF741" s="1"/>
      <c r="FG741" s="1"/>
      <c r="FH741" s="1"/>
      <c r="FI741" s="1"/>
      <c r="FJ741" s="1"/>
      <c r="FK741" s="1"/>
      <c r="FL741" s="1"/>
      <c r="FM741" s="1"/>
      <c r="FN741" s="1"/>
      <c r="FO741" s="1"/>
      <c r="FP741" s="1"/>
      <c r="FQ741" s="1"/>
      <c r="FR741" s="1"/>
      <c r="FS741" s="1"/>
      <c r="FT741" s="1"/>
      <c r="FU741" s="1"/>
      <c r="FV741" s="1"/>
      <c r="FW741" s="1"/>
      <c r="FX741" s="1"/>
      <c r="FY741" s="1"/>
      <c r="FZ741" s="1"/>
      <c r="GA741" s="1"/>
      <c r="GB741" s="1"/>
      <c r="GC741" s="1"/>
      <c r="GD741" s="1"/>
      <c r="GE741" s="1"/>
      <c r="GF741" s="1"/>
      <c r="GG741" s="1"/>
    </row>
    <row r="742" spans="1:189" s="4" customFormat="1">
      <c r="A742" s="1"/>
      <c r="B742" s="1"/>
      <c r="C742" s="1"/>
      <c r="D742" s="1"/>
      <c r="E742" s="1"/>
      <c r="F742" s="1"/>
      <c r="G742" s="1"/>
      <c r="H742" s="1"/>
      <c r="I742" s="69"/>
      <c r="J742" s="69"/>
      <c r="K742" s="69"/>
      <c r="L742" s="69"/>
      <c r="M742" s="69"/>
      <c r="N742" s="69"/>
      <c r="O742" s="69"/>
      <c r="P742" s="69"/>
      <c r="R742" s="1"/>
      <c r="S742" s="1"/>
      <c r="T742" s="5"/>
      <c r="U742" s="5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  <c r="DP742" s="1"/>
      <c r="DQ742" s="1"/>
      <c r="DR742" s="1"/>
      <c r="DS742" s="1"/>
      <c r="DT742" s="1"/>
      <c r="DU742" s="1"/>
      <c r="DV742" s="1"/>
      <c r="DW742" s="1"/>
      <c r="DX742" s="1"/>
      <c r="DY742" s="1"/>
      <c r="DZ742" s="1"/>
      <c r="EA742" s="1"/>
      <c r="EB742" s="1"/>
      <c r="EC742" s="1"/>
      <c r="ED742" s="1"/>
      <c r="EE742" s="1"/>
      <c r="EF742" s="1"/>
      <c r="EG742" s="1"/>
      <c r="EH742" s="1"/>
      <c r="EI742" s="1"/>
      <c r="EJ742" s="1"/>
      <c r="EK742" s="1"/>
      <c r="EL742" s="1"/>
      <c r="EM742" s="1"/>
      <c r="EN742" s="1"/>
      <c r="EO742" s="1"/>
      <c r="EP742" s="1"/>
      <c r="EQ742" s="1"/>
      <c r="ER742" s="1"/>
      <c r="ES742" s="1"/>
      <c r="ET742" s="1"/>
      <c r="EU742" s="1"/>
      <c r="EV742" s="1"/>
      <c r="EW742" s="1"/>
      <c r="EX742" s="1"/>
      <c r="EY742" s="1"/>
      <c r="EZ742" s="1"/>
      <c r="FA742" s="1"/>
      <c r="FB742" s="1"/>
      <c r="FC742" s="1"/>
      <c r="FD742" s="1"/>
      <c r="FE742" s="1"/>
      <c r="FF742" s="1"/>
      <c r="FG742" s="1"/>
      <c r="FH742" s="1"/>
      <c r="FI742" s="1"/>
      <c r="FJ742" s="1"/>
      <c r="FK742" s="1"/>
      <c r="FL742" s="1"/>
      <c r="FM742" s="1"/>
      <c r="FN742" s="1"/>
      <c r="FO742" s="1"/>
      <c r="FP742" s="1"/>
      <c r="FQ742" s="1"/>
      <c r="FR742" s="1"/>
      <c r="FS742" s="1"/>
      <c r="FT742" s="1"/>
      <c r="FU742" s="1"/>
      <c r="FV742" s="1"/>
      <c r="FW742" s="1"/>
      <c r="FX742" s="1"/>
      <c r="FY742" s="1"/>
      <c r="FZ742" s="1"/>
      <c r="GA742" s="1"/>
      <c r="GB742" s="1"/>
      <c r="GC742" s="1"/>
      <c r="GD742" s="1"/>
      <c r="GE742" s="1"/>
      <c r="GF742" s="1"/>
      <c r="GG742" s="1"/>
    </row>
    <row r="743" spans="1:189" s="4" customFormat="1">
      <c r="A743" s="1"/>
      <c r="B743" s="1"/>
      <c r="C743" s="1"/>
      <c r="D743" s="1"/>
      <c r="E743" s="1"/>
      <c r="F743" s="1"/>
      <c r="G743" s="1"/>
      <c r="H743" s="1"/>
      <c r="I743" s="69"/>
      <c r="J743" s="69"/>
      <c r="K743" s="69"/>
      <c r="L743" s="69"/>
      <c r="M743" s="69"/>
      <c r="N743" s="69"/>
      <c r="O743" s="69"/>
      <c r="P743" s="69"/>
      <c r="R743" s="1"/>
      <c r="S743" s="1"/>
      <c r="T743" s="5"/>
      <c r="U743" s="5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  <c r="DO743" s="1"/>
      <c r="DP743" s="1"/>
      <c r="DQ743" s="1"/>
      <c r="DR743" s="1"/>
      <c r="DS743" s="1"/>
      <c r="DT743" s="1"/>
      <c r="DU743" s="1"/>
      <c r="DV743" s="1"/>
      <c r="DW743" s="1"/>
      <c r="DX743" s="1"/>
      <c r="DY743" s="1"/>
      <c r="DZ743" s="1"/>
      <c r="EA743" s="1"/>
      <c r="EB743" s="1"/>
      <c r="EC743" s="1"/>
      <c r="ED743" s="1"/>
      <c r="EE743" s="1"/>
      <c r="EF743" s="1"/>
      <c r="EG743" s="1"/>
      <c r="EH743" s="1"/>
      <c r="EI743" s="1"/>
      <c r="EJ743" s="1"/>
      <c r="EK743" s="1"/>
      <c r="EL743" s="1"/>
      <c r="EM743" s="1"/>
      <c r="EN743" s="1"/>
      <c r="EO743" s="1"/>
      <c r="EP743" s="1"/>
      <c r="EQ743" s="1"/>
      <c r="ER743" s="1"/>
      <c r="ES743" s="1"/>
      <c r="ET743" s="1"/>
      <c r="EU743" s="1"/>
      <c r="EV743" s="1"/>
      <c r="EW743" s="1"/>
      <c r="EX743" s="1"/>
      <c r="EY743" s="1"/>
      <c r="EZ743" s="1"/>
      <c r="FA743" s="1"/>
      <c r="FB743" s="1"/>
      <c r="FC743" s="1"/>
      <c r="FD743" s="1"/>
      <c r="FE743" s="1"/>
      <c r="FF743" s="1"/>
      <c r="FG743" s="1"/>
      <c r="FH743" s="1"/>
      <c r="FI743" s="1"/>
      <c r="FJ743" s="1"/>
      <c r="FK743" s="1"/>
      <c r="FL743" s="1"/>
      <c r="FM743" s="1"/>
      <c r="FN743" s="1"/>
      <c r="FO743" s="1"/>
      <c r="FP743" s="1"/>
      <c r="FQ743" s="1"/>
      <c r="FR743" s="1"/>
      <c r="FS743" s="1"/>
      <c r="FT743" s="1"/>
      <c r="FU743" s="1"/>
      <c r="FV743" s="1"/>
      <c r="FW743" s="1"/>
      <c r="FX743" s="1"/>
      <c r="FY743" s="1"/>
      <c r="FZ743" s="1"/>
      <c r="GA743" s="1"/>
      <c r="GB743" s="1"/>
      <c r="GC743" s="1"/>
      <c r="GD743" s="1"/>
      <c r="GE743" s="1"/>
      <c r="GF743" s="1"/>
      <c r="GG743" s="1"/>
    </row>
    <row r="744" spans="1:189" s="4" customFormat="1">
      <c r="A744" s="1"/>
      <c r="B744" s="1"/>
      <c r="C744" s="1"/>
      <c r="D744" s="1"/>
      <c r="E744" s="1"/>
      <c r="F744" s="1"/>
      <c r="G744" s="1"/>
      <c r="H744" s="1"/>
      <c r="I744" s="69"/>
      <c r="J744" s="69"/>
      <c r="K744" s="69"/>
      <c r="L744" s="69"/>
      <c r="M744" s="69"/>
      <c r="N744" s="69"/>
      <c r="O744" s="69"/>
      <c r="P744" s="69"/>
      <c r="R744" s="1"/>
      <c r="S744" s="1"/>
      <c r="T744" s="5"/>
      <c r="U744" s="5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  <c r="DO744" s="1"/>
      <c r="DP744" s="1"/>
      <c r="DQ744" s="1"/>
      <c r="DR744" s="1"/>
      <c r="DS744" s="1"/>
      <c r="DT744" s="1"/>
      <c r="DU744" s="1"/>
      <c r="DV744" s="1"/>
      <c r="DW744" s="1"/>
      <c r="DX744" s="1"/>
      <c r="DY744" s="1"/>
      <c r="DZ744" s="1"/>
      <c r="EA744" s="1"/>
      <c r="EB744" s="1"/>
      <c r="EC744" s="1"/>
      <c r="ED744" s="1"/>
      <c r="EE744" s="1"/>
      <c r="EF744" s="1"/>
      <c r="EG744" s="1"/>
      <c r="EH744" s="1"/>
      <c r="EI744" s="1"/>
      <c r="EJ744" s="1"/>
      <c r="EK744" s="1"/>
      <c r="EL744" s="1"/>
      <c r="EM744" s="1"/>
      <c r="EN744" s="1"/>
      <c r="EO744" s="1"/>
      <c r="EP744" s="1"/>
      <c r="EQ744" s="1"/>
      <c r="ER744" s="1"/>
      <c r="ES744" s="1"/>
      <c r="ET744" s="1"/>
      <c r="EU744" s="1"/>
      <c r="EV744" s="1"/>
      <c r="EW744" s="1"/>
      <c r="EX744" s="1"/>
      <c r="EY744" s="1"/>
      <c r="EZ744" s="1"/>
      <c r="FA744" s="1"/>
      <c r="FB744" s="1"/>
      <c r="FC744" s="1"/>
      <c r="FD744" s="1"/>
      <c r="FE744" s="1"/>
      <c r="FF744" s="1"/>
      <c r="FG744" s="1"/>
      <c r="FH744" s="1"/>
      <c r="FI744" s="1"/>
      <c r="FJ744" s="1"/>
      <c r="FK744" s="1"/>
      <c r="FL744" s="1"/>
      <c r="FM744" s="1"/>
      <c r="FN744" s="1"/>
      <c r="FO744" s="1"/>
      <c r="FP744" s="1"/>
      <c r="FQ744" s="1"/>
      <c r="FR744" s="1"/>
      <c r="FS744" s="1"/>
      <c r="FT744" s="1"/>
      <c r="FU744" s="1"/>
      <c r="FV744" s="1"/>
      <c r="FW744" s="1"/>
      <c r="FX744" s="1"/>
      <c r="FY744" s="1"/>
      <c r="FZ744" s="1"/>
      <c r="GA744" s="1"/>
      <c r="GB744" s="1"/>
      <c r="GC744" s="1"/>
      <c r="GD744" s="1"/>
      <c r="GE744" s="1"/>
      <c r="GF744" s="1"/>
      <c r="GG744" s="1"/>
    </row>
    <row r="745" spans="1:189" s="4" customFormat="1">
      <c r="A745" s="1"/>
      <c r="B745" s="1"/>
      <c r="C745" s="1"/>
      <c r="D745" s="1"/>
      <c r="E745" s="1"/>
      <c r="F745" s="1"/>
      <c r="G745" s="1"/>
      <c r="H745" s="1"/>
      <c r="I745" s="69"/>
      <c r="J745" s="69"/>
      <c r="K745" s="69"/>
      <c r="L745" s="69"/>
      <c r="M745" s="69"/>
      <c r="N745" s="69"/>
      <c r="O745" s="69"/>
      <c r="P745" s="69"/>
      <c r="R745" s="1"/>
      <c r="S745" s="1"/>
      <c r="T745" s="5"/>
      <c r="U745" s="5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  <c r="DO745" s="1"/>
      <c r="DP745" s="1"/>
      <c r="DQ745" s="1"/>
      <c r="DR745" s="1"/>
      <c r="DS745" s="1"/>
      <c r="DT745" s="1"/>
      <c r="DU745" s="1"/>
      <c r="DV745" s="1"/>
      <c r="DW745" s="1"/>
      <c r="DX745" s="1"/>
      <c r="DY745" s="1"/>
      <c r="DZ745" s="1"/>
      <c r="EA745" s="1"/>
      <c r="EB745" s="1"/>
      <c r="EC745" s="1"/>
      <c r="ED745" s="1"/>
      <c r="EE745" s="1"/>
      <c r="EF745" s="1"/>
      <c r="EG745" s="1"/>
      <c r="EH745" s="1"/>
      <c r="EI745" s="1"/>
      <c r="EJ745" s="1"/>
      <c r="EK745" s="1"/>
      <c r="EL745" s="1"/>
      <c r="EM745" s="1"/>
      <c r="EN745" s="1"/>
      <c r="EO745" s="1"/>
      <c r="EP745" s="1"/>
      <c r="EQ745" s="1"/>
      <c r="ER745" s="1"/>
      <c r="ES745" s="1"/>
      <c r="ET745" s="1"/>
      <c r="EU745" s="1"/>
      <c r="EV745" s="1"/>
      <c r="EW745" s="1"/>
      <c r="EX745" s="1"/>
      <c r="EY745" s="1"/>
      <c r="EZ745" s="1"/>
      <c r="FA745" s="1"/>
      <c r="FB745" s="1"/>
      <c r="FC745" s="1"/>
      <c r="FD745" s="1"/>
      <c r="FE745" s="1"/>
      <c r="FF745" s="1"/>
      <c r="FG745" s="1"/>
      <c r="FH745" s="1"/>
      <c r="FI745" s="1"/>
      <c r="FJ745" s="1"/>
      <c r="FK745" s="1"/>
      <c r="FL745" s="1"/>
      <c r="FM745" s="1"/>
      <c r="FN745" s="1"/>
      <c r="FO745" s="1"/>
      <c r="FP745" s="1"/>
      <c r="FQ745" s="1"/>
      <c r="FR745" s="1"/>
      <c r="FS745" s="1"/>
      <c r="FT745" s="1"/>
      <c r="FU745" s="1"/>
      <c r="FV745" s="1"/>
      <c r="FW745" s="1"/>
      <c r="FX745" s="1"/>
      <c r="FY745" s="1"/>
      <c r="FZ745" s="1"/>
      <c r="GA745" s="1"/>
      <c r="GB745" s="1"/>
      <c r="GC745" s="1"/>
      <c r="GD745" s="1"/>
      <c r="GE745" s="1"/>
      <c r="GF745" s="1"/>
      <c r="GG745" s="1"/>
    </row>
    <row r="746" spans="1:189" s="4" customFormat="1">
      <c r="A746" s="1"/>
      <c r="B746" s="1"/>
      <c r="C746" s="1"/>
      <c r="D746" s="1"/>
      <c r="E746" s="1"/>
      <c r="F746" s="1"/>
      <c r="G746" s="1"/>
      <c r="H746" s="1"/>
      <c r="I746" s="69"/>
      <c r="J746" s="69"/>
      <c r="K746" s="69"/>
      <c r="L746" s="69"/>
      <c r="M746" s="69"/>
      <c r="N746" s="69"/>
      <c r="O746" s="69"/>
      <c r="P746" s="69"/>
      <c r="R746" s="1"/>
      <c r="S746" s="1"/>
      <c r="T746" s="5"/>
      <c r="U746" s="5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  <c r="DO746" s="1"/>
      <c r="DP746" s="1"/>
      <c r="DQ746" s="1"/>
      <c r="DR746" s="1"/>
      <c r="DS746" s="1"/>
      <c r="DT746" s="1"/>
      <c r="DU746" s="1"/>
      <c r="DV746" s="1"/>
      <c r="DW746" s="1"/>
      <c r="DX746" s="1"/>
      <c r="DY746" s="1"/>
      <c r="DZ746" s="1"/>
      <c r="EA746" s="1"/>
      <c r="EB746" s="1"/>
      <c r="EC746" s="1"/>
      <c r="ED746" s="1"/>
      <c r="EE746" s="1"/>
      <c r="EF746" s="1"/>
      <c r="EG746" s="1"/>
      <c r="EH746" s="1"/>
      <c r="EI746" s="1"/>
      <c r="EJ746" s="1"/>
      <c r="EK746" s="1"/>
      <c r="EL746" s="1"/>
      <c r="EM746" s="1"/>
      <c r="EN746" s="1"/>
      <c r="EO746" s="1"/>
      <c r="EP746" s="1"/>
      <c r="EQ746" s="1"/>
      <c r="ER746" s="1"/>
      <c r="ES746" s="1"/>
      <c r="ET746" s="1"/>
      <c r="EU746" s="1"/>
      <c r="EV746" s="1"/>
      <c r="EW746" s="1"/>
      <c r="EX746" s="1"/>
      <c r="EY746" s="1"/>
      <c r="EZ746" s="1"/>
      <c r="FA746" s="1"/>
      <c r="FB746" s="1"/>
      <c r="FC746" s="1"/>
      <c r="FD746" s="1"/>
      <c r="FE746" s="1"/>
      <c r="FF746" s="1"/>
      <c r="FG746" s="1"/>
      <c r="FH746" s="1"/>
      <c r="FI746" s="1"/>
      <c r="FJ746" s="1"/>
      <c r="FK746" s="1"/>
      <c r="FL746" s="1"/>
      <c r="FM746" s="1"/>
      <c r="FN746" s="1"/>
      <c r="FO746" s="1"/>
      <c r="FP746" s="1"/>
      <c r="FQ746" s="1"/>
      <c r="FR746" s="1"/>
      <c r="FS746" s="1"/>
      <c r="FT746" s="1"/>
      <c r="FU746" s="1"/>
      <c r="FV746" s="1"/>
      <c r="FW746" s="1"/>
      <c r="FX746" s="1"/>
      <c r="FY746" s="1"/>
      <c r="FZ746" s="1"/>
      <c r="GA746" s="1"/>
      <c r="GB746" s="1"/>
      <c r="GC746" s="1"/>
      <c r="GD746" s="1"/>
      <c r="GE746" s="1"/>
      <c r="GF746" s="1"/>
      <c r="GG746" s="1"/>
    </row>
    <row r="747" spans="1:189" s="4" customFormat="1">
      <c r="A747" s="1"/>
      <c r="B747" s="1"/>
      <c r="C747" s="1"/>
      <c r="D747" s="1"/>
      <c r="E747" s="1"/>
      <c r="F747" s="1"/>
      <c r="G747" s="1"/>
      <c r="H747" s="1"/>
      <c r="I747" s="69"/>
      <c r="J747" s="69"/>
      <c r="K747" s="69"/>
      <c r="L747" s="69"/>
      <c r="M747" s="69"/>
      <c r="N747" s="69"/>
      <c r="O747" s="69"/>
      <c r="P747" s="69"/>
      <c r="R747" s="1"/>
      <c r="S747" s="1"/>
      <c r="T747" s="5"/>
      <c r="U747" s="5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  <c r="DO747" s="1"/>
      <c r="DP747" s="1"/>
      <c r="DQ747" s="1"/>
      <c r="DR747" s="1"/>
      <c r="DS747" s="1"/>
      <c r="DT747" s="1"/>
      <c r="DU747" s="1"/>
      <c r="DV747" s="1"/>
      <c r="DW747" s="1"/>
      <c r="DX747" s="1"/>
      <c r="DY747" s="1"/>
      <c r="DZ747" s="1"/>
      <c r="EA747" s="1"/>
      <c r="EB747" s="1"/>
      <c r="EC747" s="1"/>
      <c r="ED747" s="1"/>
      <c r="EE747" s="1"/>
      <c r="EF747" s="1"/>
      <c r="EG747" s="1"/>
      <c r="EH747" s="1"/>
      <c r="EI747" s="1"/>
      <c r="EJ747" s="1"/>
      <c r="EK747" s="1"/>
      <c r="EL747" s="1"/>
      <c r="EM747" s="1"/>
      <c r="EN747" s="1"/>
      <c r="EO747" s="1"/>
      <c r="EP747" s="1"/>
      <c r="EQ747" s="1"/>
      <c r="ER747" s="1"/>
      <c r="ES747" s="1"/>
      <c r="ET747" s="1"/>
      <c r="EU747" s="1"/>
      <c r="EV747" s="1"/>
      <c r="EW747" s="1"/>
      <c r="EX747" s="1"/>
      <c r="EY747" s="1"/>
      <c r="EZ747" s="1"/>
      <c r="FA747" s="1"/>
      <c r="FB747" s="1"/>
      <c r="FC747" s="1"/>
      <c r="FD747" s="1"/>
      <c r="FE747" s="1"/>
      <c r="FF747" s="1"/>
      <c r="FG747" s="1"/>
      <c r="FH747" s="1"/>
      <c r="FI747" s="1"/>
      <c r="FJ747" s="1"/>
      <c r="FK747" s="1"/>
      <c r="FL747" s="1"/>
      <c r="FM747" s="1"/>
      <c r="FN747" s="1"/>
      <c r="FO747" s="1"/>
      <c r="FP747" s="1"/>
      <c r="FQ747" s="1"/>
      <c r="FR747" s="1"/>
      <c r="FS747" s="1"/>
      <c r="FT747" s="1"/>
      <c r="FU747" s="1"/>
      <c r="FV747" s="1"/>
      <c r="FW747" s="1"/>
      <c r="FX747" s="1"/>
      <c r="FY747" s="1"/>
      <c r="FZ747" s="1"/>
      <c r="GA747" s="1"/>
      <c r="GB747" s="1"/>
      <c r="GC747" s="1"/>
      <c r="GD747" s="1"/>
      <c r="GE747" s="1"/>
      <c r="GF747" s="1"/>
      <c r="GG747" s="1"/>
    </row>
    <row r="748" spans="1:189" s="4" customFormat="1">
      <c r="A748" s="1"/>
      <c r="B748" s="1"/>
      <c r="C748" s="1"/>
      <c r="D748" s="1"/>
      <c r="E748" s="1"/>
      <c r="F748" s="1"/>
      <c r="G748" s="1"/>
      <c r="H748" s="1"/>
      <c r="I748" s="69"/>
      <c r="J748" s="69"/>
      <c r="K748" s="69"/>
      <c r="L748" s="69"/>
      <c r="M748" s="69"/>
      <c r="N748" s="69"/>
      <c r="O748" s="69"/>
      <c r="P748" s="69"/>
      <c r="R748" s="1"/>
      <c r="S748" s="1"/>
      <c r="T748" s="5"/>
      <c r="U748" s="5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  <c r="DP748" s="1"/>
      <c r="DQ748" s="1"/>
      <c r="DR748" s="1"/>
      <c r="DS748" s="1"/>
      <c r="DT748" s="1"/>
      <c r="DU748" s="1"/>
      <c r="DV748" s="1"/>
      <c r="DW748" s="1"/>
      <c r="DX748" s="1"/>
      <c r="DY748" s="1"/>
      <c r="DZ748" s="1"/>
      <c r="EA748" s="1"/>
      <c r="EB748" s="1"/>
      <c r="EC748" s="1"/>
      <c r="ED748" s="1"/>
      <c r="EE748" s="1"/>
      <c r="EF748" s="1"/>
      <c r="EG748" s="1"/>
      <c r="EH748" s="1"/>
      <c r="EI748" s="1"/>
      <c r="EJ748" s="1"/>
      <c r="EK748" s="1"/>
      <c r="EL748" s="1"/>
      <c r="EM748" s="1"/>
      <c r="EN748" s="1"/>
      <c r="EO748" s="1"/>
      <c r="EP748" s="1"/>
      <c r="EQ748" s="1"/>
      <c r="ER748" s="1"/>
      <c r="ES748" s="1"/>
      <c r="ET748" s="1"/>
      <c r="EU748" s="1"/>
      <c r="EV748" s="1"/>
      <c r="EW748" s="1"/>
      <c r="EX748" s="1"/>
      <c r="EY748" s="1"/>
      <c r="EZ748" s="1"/>
      <c r="FA748" s="1"/>
      <c r="FB748" s="1"/>
      <c r="FC748" s="1"/>
      <c r="FD748" s="1"/>
      <c r="FE748" s="1"/>
      <c r="FF748" s="1"/>
      <c r="FG748" s="1"/>
      <c r="FH748" s="1"/>
      <c r="FI748" s="1"/>
      <c r="FJ748" s="1"/>
      <c r="FK748" s="1"/>
      <c r="FL748" s="1"/>
      <c r="FM748" s="1"/>
      <c r="FN748" s="1"/>
      <c r="FO748" s="1"/>
      <c r="FP748" s="1"/>
      <c r="FQ748" s="1"/>
      <c r="FR748" s="1"/>
      <c r="FS748" s="1"/>
      <c r="FT748" s="1"/>
      <c r="FU748" s="1"/>
      <c r="FV748" s="1"/>
      <c r="FW748" s="1"/>
      <c r="FX748" s="1"/>
      <c r="FY748" s="1"/>
      <c r="FZ748" s="1"/>
      <c r="GA748" s="1"/>
      <c r="GB748" s="1"/>
      <c r="GC748" s="1"/>
      <c r="GD748" s="1"/>
      <c r="GE748" s="1"/>
      <c r="GF748" s="1"/>
      <c r="GG748" s="1"/>
    </row>
    <row r="749" spans="1:189" s="4" customFormat="1">
      <c r="A749" s="1"/>
      <c r="B749" s="1"/>
      <c r="C749" s="1"/>
      <c r="D749" s="1"/>
      <c r="E749" s="1"/>
      <c r="F749" s="1"/>
      <c r="G749" s="1"/>
      <c r="H749" s="1"/>
      <c r="I749" s="69"/>
      <c r="J749" s="69"/>
      <c r="K749" s="69"/>
      <c r="L749" s="69"/>
      <c r="M749" s="69"/>
      <c r="N749" s="69"/>
      <c r="O749" s="69"/>
      <c r="P749" s="69"/>
      <c r="R749" s="1"/>
      <c r="S749" s="1"/>
      <c r="T749" s="5"/>
      <c r="U749" s="5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  <c r="DO749" s="1"/>
      <c r="DP749" s="1"/>
      <c r="DQ749" s="1"/>
      <c r="DR749" s="1"/>
      <c r="DS749" s="1"/>
      <c r="DT749" s="1"/>
      <c r="DU749" s="1"/>
      <c r="DV749" s="1"/>
      <c r="DW749" s="1"/>
      <c r="DX749" s="1"/>
      <c r="DY749" s="1"/>
      <c r="DZ749" s="1"/>
      <c r="EA749" s="1"/>
      <c r="EB749" s="1"/>
      <c r="EC749" s="1"/>
      <c r="ED749" s="1"/>
      <c r="EE749" s="1"/>
      <c r="EF749" s="1"/>
      <c r="EG749" s="1"/>
      <c r="EH749" s="1"/>
      <c r="EI749" s="1"/>
      <c r="EJ749" s="1"/>
      <c r="EK749" s="1"/>
      <c r="EL749" s="1"/>
      <c r="EM749" s="1"/>
      <c r="EN749" s="1"/>
      <c r="EO749" s="1"/>
      <c r="EP749" s="1"/>
      <c r="EQ749" s="1"/>
      <c r="ER749" s="1"/>
      <c r="ES749" s="1"/>
      <c r="ET749" s="1"/>
      <c r="EU749" s="1"/>
      <c r="EV749" s="1"/>
      <c r="EW749" s="1"/>
      <c r="EX749" s="1"/>
      <c r="EY749" s="1"/>
      <c r="EZ749" s="1"/>
      <c r="FA749" s="1"/>
      <c r="FB749" s="1"/>
      <c r="FC749" s="1"/>
      <c r="FD749" s="1"/>
      <c r="FE749" s="1"/>
      <c r="FF749" s="1"/>
      <c r="FG749" s="1"/>
      <c r="FH749" s="1"/>
      <c r="FI749" s="1"/>
      <c r="FJ749" s="1"/>
      <c r="FK749" s="1"/>
      <c r="FL749" s="1"/>
      <c r="FM749" s="1"/>
      <c r="FN749" s="1"/>
      <c r="FO749" s="1"/>
      <c r="FP749" s="1"/>
      <c r="FQ749" s="1"/>
      <c r="FR749" s="1"/>
      <c r="FS749" s="1"/>
      <c r="FT749" s="1"/>
      <c r="FU749" s="1"/>
      <c r="FV749" s="1"/>
      <c r="FW749" s="1"/>
      <c r="FX749" s="1"/>
      <c r="FY749" s="1"/>
      <c r="FZ749" s="1"/>
      <c r="GA749" s="1"/>
      <c r="GB749" s="1"/>
      <c r="GC749" s="1"/>
      <c r="GD749" s="1"/>
      <c r="GE749" s="1"/>
      <c r="GF749" s="1"/>
      <c r="GG749" s="1"/>
    </row>
    <row r="750" spans="1:189" s="4" customFormat="1">
      <c r="A750" s="1"/>
      <c r="B750" s="1"/>
      <c r="C750" s="1"/>
      <c r="D750" s="1"/>
      <c r="E750" s="1"/>
      <c r="F750" s="1"/>
      <c r="G750" s="1"/>
      <c r="H750" s="1"/>
      <c r="I750" s="69"/>
      <c r="J750" s="69"/>
      <c r="K750" s="69"/>
      <c r="L750" s="69"/>
      <c r="M750" s="69"/>
      <c r="N750" s="69"/>
      <c r="O750" s="69"/>
      <c r="P750" s="69"/>
      <c r="R750" s="1"/>
      <c r="S750" s="1"/>
      <c r="T750" s="5"/>
      <c r="U750" s="5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  <c r="DO750" s="1"/>
      <c r="DP750" s="1"/>
      <c r="DQ750" s="1"/>
      <c r="DR750" s="1"/>
      <c r="DS750" s="1"/>
      <c r="DT750" s="1"/>
      <c r="DU750" s="1"/>
      <c r="DV750" s="1"/>
      <c r="DW750" s="1"/>
      <c r="DX750" s="1"/>
      <c r="DY750" s="1"/>
      <c r="DZ750" s="1"/>
      <c r="EA750" s="1"/>
      <c r="EB750" s="1"/>
      <c r="EC750" s="1"/>
      <c r="ED750" s="1"/>
      <c r="EE750" s="1"/>
      <c r="EF750" s="1"/>
      <c r="EG750" s="1"/>
      <c r="EH750" s="1"/>
      <c r="EI750" s="1"/>
      <c r="EJ750" s="1"/>
      <c r="EK750" s="1"/>
      <c r="EL750" s="1"/>
      <c r="EM750" s="1"/>
      <c r="EN750" s="1"/>
      <c r="EO750" s="1"/>
      <c r="EP750" s="1"/>
      <c r="EQ750" s="1"/>
      <c r="ER750" s="1"/>
      <c r="ES750" s="1"/>
      <c r="ET750" s="1"/>
      <c r="EU750" s="1"/>
      <c r="EV750" s="1"/>
      <c r="EW750" s="1"/>
      <c r="EX750" s="1"/>
      <c r="EY750" s="1"/>
      <c r="EZ750" s="1"/>
      <c r="FA750" s="1"/>
      <c r="FB750" s="1"/>
      <c r="FC750" s="1"/>
      <c r="FD750" s="1"/>
      <c r="FE750" s="1"/>
      <c r="FF750" s="1"/>
      <c r="FG750" s="1"/>
      <c r="FH750" s="1"/>
      <c r="FI750" s="1"/>
      <c r="FJ750" s="1"/>
      <c r="FK750" s="1"/>
      <c r="FL750" s="1"/>
      <c r="FM750" s="1"/>
      <c r="FN750" s="1"/>
      <c r="FO750" s="1"/>
      <c r="FP750" s="1"/>
      <c r="FQ750" s="1"/>
      <c r="FR750" s="1"/>
      <c r="FS750" s="1"/>
      <c r="FT750" s="1"/>
      <c r="FU750" s="1"/>
      <c r="FV750" s="1"/>
      <c r="FW750" s="1"/>
      <c r="FX750" s="1"/>
      <c r="FY750" s="1"/>
      <c r="FZ750" s="1"/>
      <c r="GA750" s="1"/>
      <c r="GB750" s="1"/>
      <c r="GC750" s="1"/>
      <c r="GD750" s="1"/>
      <c r="GE750" s="1"/>
      <c r="GF750" s="1"/>
      <c r="GG750" s="1"/>
    </row>
    <row r="751" spans="1:189" s="4" customFormat="1">
      <c r="A751" s="1"/>
      <c r="B751" s="1"/>
      <c r="C751" s="1"/>
      <c r="D751" s="1"/>
      <c r="E751" s="1"/>
      <c r="F751" s="1"/>
      <c r="G751" s="1"/>
      <c r="H751" s="1"/>
      <c r="I751" s="69"/>
      <c r="J751" s="69"/>
      <c r="K751" s="69"/>
      <c r="L751" s="69"/>
      <c r="M751" s="69"/>
      <c r="N751" s="69"/>
      <c r="O751" s="69"/>
      <c r="P751" s="69"/>
      <c r="R751" s="1"/>
      <c r="S751" s="1"/>
      <c r="T751" s="5"/>
      <c r="U751" s="5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  <c r="DO751" s="1"/>
      <c r="DP751" s="1"/>
      <c r="DQ751" s="1"/>
      <c r="DR751" s="1"/>
      <c r="DS751" s="1"/>
      <c r="DT751" s="1"/>
      <c r="DU751" s="1"/>
      <c r="DV751" s="1"/>
      <c r="DW751" s="1"/>
      <c r="DX751" s="1"/>
      <c r="DY751" s="1"/>
      <c r="DZ751" s="1"/>
      <c r="EA751" s="1"/>
      <c r="EB751" s="1"/>
      <c r="EC751" s="1"/>
      <c r="ED751" s="1"/>
      <c r="EE751" s="1"/>
      <c r="EF751" s="1"/>
      <c r="EG751" s="1"/>
      <c r="EH751" s="1"/>
      <c r="EI751" s="1"/>
      <c r="EJ751" s="1"/>
      <c r="EK751" s="1"/>
      <c r="EL751" s="1"/>
      <c r="EM751" s="1"/>
      <c r="EN751" s="1"/>
      <c r="EO751" s="1"/>
      <c r="EP751" s="1"/>
      <c r="EQ751" s="1"/>
      <c r="ER751" s="1"/>
      <c r="ES751" s="1"/>
      <c r="ET751" s="1"/>
      <c r="EU751" s="1"/>
      <c r="EV751" s="1"/>
      <c r="EW751" s="1"/>
      <c r="EX751" s="1"/>
      <c r="EY751" s="1"/>
      <c r="EZ751" s="1"/>
      <c r="FA751" s="1"/>
      <c r="FB751" s="1"/>
      <c r="FC751" s="1"/>
      <c r="FD751" s="1"/>
      <c r="FE751" s="1"/>
      <c r="FF751" s="1"/>
      <c r="FG751" s="1"/>
      <c r="FH751" s="1"/>
      <c r="FI751" s="1"/>
      <c r="FJ751" s="1"/>
      <c r="FK751" s="1"/>
      <c r="FL751" s="1"/>
      <c r="FM751" s="1"/>
      <c r="FN751" s="1"/>
      <c r="FO751" s="1"/>
      <c r="FP751" s="1"/>
      <c r="FQ751" s="1"/>
      <c r="FR751" s="1"/>
      <c r="FS751" s="1"/>
      <c r="FT751" s="1"/>
      <c r="FU751" s="1"/>
      <c r="FV751" s="1"/>
      <c r="FW751" s="1"/>
      <c r="FX751" s="1"/>
      <c r="FY751" s="1"/>
      <c r="FZ751" s="1"/>
      <c r="GA751" s="1"/>
      <c r="GB751" s="1"/>
      <c r="GC751" s="1"/>
      <c r="GD751" s="1"/>
      <c r="GE751" s="1"/>
      <c r="GF751" s="1"/>
      <c r="GG751" s="1"/>
    </row>
    <row r="752" spans="1:189" s="4" customFormat="1">
      <c r="A752" s="1"/>
      <c r="B752" s="1"/>
      <c r="C752" s="1"/>
      <c r="D752" s="1"/>
      <c r="E752" s="1"/>
      <c r="F752" s="1"/>
      <c r="G752" s="1"/>
      <c r="H752" s="1"/>
      <c r="I752" s="69"/>
      <c r="J752" s="69"/>
      <c r="K752" s="69"/>
      <c r="L752" s="69"/>
      <c r="M752" s="69"/>
      <c r="N752" s="69"/>
      <c r="O752" s="69"/>
      <c r="P752" s="69"/>
      <c r="R752" s="1"/>
      <c r="S752" s="1"/>
      <c r="T752" s="5"/>
      <c r="U752" s="5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  <c r="DP752" s="1"/>
      <c r="DQ752" s="1"/>
      <c r="DR752" s="1"/>
      <c r="DS752" s="1"/>
      <c r="DT752" s="1"/>
      <c r="DU752" s="1"/>
      <c r="DV752" s="1"/>
      <c r="DW752" s="1"/>
      <c r="DX752" s="1"/>
      <c r="DY752" s="1"/>
      <c r="DZ752" s="1"/>
      <c r="EA752" s="1"/>
      <c r="EB752" s="1"/>
      <c r="EC752" s="1"/>
      <c r="ED752" s="1"/>
      <c r="EE752" s="1"/>
      <c r="EF752" s="1"/>
      <c r="EG752" s="1"/>
      <c r="EH752" s="1"/>
      <c r="EI752" s="1"/>
      <c r="EJ752" s="1"/>
      <c r="EK752" s="1"/>
      <c r="EL752" s="1"/>
      <c r="EM752" s="1"/>
      <c r="EN752" s="1"/>
      <c r="EO752" s="1"/>
      <c r="EP752" s="1"/>
      <c r="EQ752" s="1"/>
      <c r="ER752" s="1"/>
      <c r="ES752" s="1"/>
      <c r="ET752" s="1"/>
      <c r="EU752" s="1"/>
      <c r="EV752" s="1"/>
      <c r="EW752" s="1"/>
      <c r="EX752" s="1"/>
      <c r="EY752" s="1"/>
      <c r="EZ752" s="1"/>
      <c r="FA752" s="1"/>
      <c r="FB752" s="1"/>
      <c r="FC752" s="1"/>
      <c r="FD752" s="1"/>
      <c r="FE752" s="1"/>
      <c r="FF752" s="1"/>
      <c r="FG752" s="1"/>
      <c r="FH752" s="1"/>
      <c r="FI752" s="1"/>
      <c r="FJ752" s="1"/>
      <c r="FK752" s="1"/>
      <c r="FL752" s="1"/>
      <c r="FM752" s="1"/>
      <c r="FN752" s="1"/>
      <c r="FO752" s="1"/>
      <c r="FP752" s="1"/>
      <c r="FQ752" s="1"/>
      <c r="FR752" s="1"/>
      <c r="FS752" s="1"/>
      <c r="FT752" s="1"/>
      <c r="FU752" s="1"/>
      <c r="FV752" s="1"/>
      <c r="FW752" s="1"/>
      <c r="FX752" s="1"/>
      <c r="FY752" s="1"/>
      <c r="FZ752" s="1"/>
      <c r="GA752" s="1"/>
      <c r="GB752" s="1"/>
      <c r="GC752" s="1"/>
      <c r="GD752" s="1"/>
      <c r="GE752" s="1"/>
      <c r="GF752" s="1"/>
      <c r="GG752" s="1"/>
    </row>
    <row r="753" spans="1:189" s="4" customFormat="1">
      <c r="A753" s="1"/>
      <c r="B753" s="1"/>
      <c r="C753" s="1"/>
      <c r="D753" s="1"/>
      <c r="E753" s="1"/>
      <c r="F753" s="1"/>
      <c r="G753" s="1"/>
      <c r="H753" s="1"/>
      <c r="I753" s="69"/>
      <c r="J753" s="69"/>
      <c r="K753" s="69"/>
      <c r="L753" s="69"/>
      <c r="M753" s="69"/>
      <c r="N753" s="69"/>
      <c r="O753" s="69"/>
      <c r="P753" s="69"/>
      <c r="R753" s="1"/>
      <c r="S753" s="1"/>
      <c r="T753" s="5"/>
      <c r="U753" s="5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  <c r="DO753" s="1"/>
      <c r="DP753" s="1"/>
      <c r="DQ753" s="1"/>
      <c r="DR753" s="1"/>
      <c r="DS753" s="1"/>
      <c r="DT753" s="1"/>
      <c r="DU753" s="1"/>
      <c r="DV753" s="1"/>
      <c r="DW753" s="1"/>
      <c r="DX753" s="1"/>
      <c r="DY753" s="1"/>
      <c r="DZ753" s="1"/>
      <c r="EA753" s="1"/>
      <c r="EB753" s="1"/>
      <c r="EC753" s="1"/>
      <c r="ED753" s="1"/>
      <c r="EE753" s="1"/>
      <c r="EF753" s="1"/>
      <c r="EG753" s="1"/>
      <c r="EH753" s="1"/>
      <c r="EI753" s="1"/>
      <c r="EJ753" s="1"/>
      <c r="EK753" s="1"/>
      <c r="EL753" s="1"/>
      <c r="EM753" s="1"/>
      <c r="EN753" s="1"/>
      <c r="EO753" s="1"/>
      <c r="EP753" s="1"/>
      <c r="EQ753" s="1"/>
      <c r="ER753" s="1"/>
      <c r="ES753" s="1"/>
      <c r="ET753" s="1"/>
      <c r="EU753" s="1"/>
      <c r="EV753" s="1"/>
      <c r="EW753" s="1"/>
      <c r="EX753" s="1"/>
      <c r="EY753" s="1"/>
      <c r="EZ753" s="1"/>
      <c r="FA753" s="1"/>
      <c r="FB753" s="1"/>
      <c r="FC753" s="1"/>
      <c r="FD753" s="1"/>
      <c r="FE753" s="1"/>
      <c r="FF753" s="1"/>
      <c r="FG753" s="1"/>
      <c r="FH753" s="1"/>
      <c r="FI753" s="1"/>
      <c r="FJ753" s="1"/>
      <c r="FK753" s="1"/>
      <c r="FL753" s="1"/>
      <c r="FM753" s="1"/>
      <c r="FN753" s="1"/>
      <c r="FO753" s="1"/>
      <c r="FP753" s="1"/>
      <c r="FQ753" s="1"/>
      <c r="FR753" s="1"/>
      <c r="FS753" s="1"/>
      <c r="FT753" s="1"/>
      <c r="FU753" s="1"/>
      <c r="FV753" s="1"/>
      <c r="FW753" s="1"/>
      <c r="FX753" s="1"/>
      <c r="FY753" s="1"/>
      <c r="FZ753" s="1"/>
      <c r="GA753" s="1"/>
      <c r="GB753" s="1"/>
      <c r="GC753" s="1"/>
      <c r="GD753" s="1"/>
      <c r="GE753" s="1"/>
      <c r="GF753" s="1"/>
      <c r="GG753" s="1"/>
    </row>
    <row r="754" spans="1:189" s="4" customFormat="1">
      <c r="A754" s="1"/>
      <c r="B754" s="1"/>
      <c r="C754" s="1"/>
      <c r="D754" s="1"/>
      <c r="E754" s="1"/>
      <c r="F754" s="1"/>
      <c r="G754" s="1"/>
      <c r="H754" s="1"/>
      <c r="I754" s="69"/>
      <c r="J754" s="69"/>
      <c r="K754" s="69"/>
      <c r="L754" s="69"/>
      <c r="M754" s="69"/>
      <c r="N754" s="69"/>
      <c r="O754" s="69"/>
      <c r="P754" s="69"/>
      <c r="R754" s="1"/>
      <c r="S754" s="1"/>
      <c r="T754" s="5"/>
      <c r="U754" s="5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  <c r="DP754" s="1"/>
      <c r="DQ754" s="1"/>
      <c r="DR754" s="1"/>
      <c r="DS754" s="1"/>
      <c r="DT754" s="1"/>
      <c r="DU754" s="1"/>
      <c r="DV754" s="1"/>
      <c r="DW754" s="1"/>
      <c r="DX754" s="1"/>
      <c r="DY754" s="1"/>
      <c r="DZ754" s="1"/>
      <c r="EA754" s="1"/>
      <c r="EB754" s="1"/>
      <c r="EC754" s="1"/>
      <c r="ED754" s="1"/>
      <c r="EE754" s="1"/>
      <c r="EF754" s="1"/>
      <c r="EG754" s="1"/>
      <c r="EH754" s="1"/>
      <c r="EI754" s="1"/>
      <c r="EJ754" s="1"/>
      <c r="EK754" s="1"/>
      <c r="EL754" s="1"/>
      <c r="EM754" s="1"/>
      <c r="EN754" s="1"/>
      <c r="EO754" s="1"/>
      <c r="EP754" s="1"/>
      <c r="EQ754" s="1"/>
      <c r="ER754" s="1"/>
      <c r="ES754" s="1"/>
      <c r="ET754" s="1"/>
      <c r="EU754" s="1"/>
      <c r="EV754" s="1"/>
      <c r="EW754" s="1"/>
      <c r="EX754" s="1"/>
      <c r="EY754" s="1"/>
      <c r="EZ754" s="1"/>
      <c r="FA754" s="1"/>
      <c r="FB754" s="1"/>
      <c r="FC754" s="1"/>
      <c r="FD754" s="1"/>
      <c r="FE754" s="1"/>
      <c r="FF754" s="1"/>
      <c r="FG754" s="1"/>
      <c r="FH754" s="1"/>
      <c r="FI754" s="1"/>
      <c r="FJ754" s="1"/>
      <c r="FK754" s="1"/>
      <c r="FL754" s="1"/>
      <c r="FM754" s="1"/>
      <c r="FN754" s="1"/>
      <c r="FO754" s="1"/>
      <c r="FP754" s="1"/>
      <c r="FQ754" s="1"/>
      <c r="FR754" s="1"/>
      <c r="FS754" s="1"/>
      <c r="FT754" s="1"/>
      <c r="FU754" s="1"/>
      <c r="FV754" s="1"/>
      <c r="FW754" s="1"/>
      <c r="FX754" s="1"/>
      <c r="FY754" s="1"/>
      <c r="FZ754" s="1"/>
      <c r="GA754" s="1"/>
      <c r="GB754" s="1"/>
      <c r="GC754" s="1"/>
      <c r="GD754" s="1"/>
      <c r="GE754" s="1"/>
      <c r="GF754" s="1"/>
      <c r="GG754" s="1"/>
    </row>
    <row r="755" spans="1:189" s="4" customFormat="1">
      <c r="A755" s="1"/>
      <c r="B755" s="1"/>
      <c r="C755" s="1"/>
      <c r="D755" s="1"/>
      <c r="E755" s="1"/>
      <c r="F755" s="1"/>
      <c r="G755" s="1"/>
      <c r="H755" s="1"/>
      <c r="I755" s="69"/>
      <c r="J755" s="69"/>
      <c r="K755" s="69"/>
      <c r="L755" s="69"/>
      <c r="M755" s="69"/>
      <c r="N755" s="69"/>
      <c r="O755" s="69"/>
      <c r="P755" s="69"/>
      <c r="R755" s="1"/>
      <c r="S755" s="1"/>
      <c r="T755" s="5"/>
      <c r="U755" s="5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  <c r="DP755" s="1"/>
      <c r="DQ755" s="1"/>
      <c r="DR755" s="1"/>
      <c r="DS755" s="1"/>
      <c r="DT755" s="1"/>
      <c r="DU755" s="1"/>
      <c r="DV755" s="1"/>
      <c r="DW755" s="1"/>
      <c r="DX755" s="1"/>
      <c r="DY755" s="1"/>
      <c r="DZ755" s="1"/>
      <c r="EA755" s="1"/>
      <c r="EB755" s="1"/>
      <c r="EC755" s="1"/>
      <c r="ED755" s="1"/>
      <c r="EE755" s="1"/>
      <c r="EF755" s="1"/>
      <c r="EG755" s="1"/>
      <c r="EH755" s="1"/>
      <c r="EI755" s="1"/>
      <c r="EJ755" s="1"/>
      <c r="EK755" s="1"/>
      <c r="EL755" s="1"/>
      <c r="EM755" s="1"/>
      <c r="EN755" s="1"/>
      <c r="EO755" s="1"/>
      <c r="EP755" s="1"/>
      <c r="EQ755" s="1"/>
      <c r="ER755" s="1"/>
      <c r="ES755" s="1"/>
      <c r="ET755" s="1"/>
      <c r="EU755" s="1"/>
      <c r="EV755" s="1"/>
      <c r="EW755" s="1"/>
      <c r="EX755" s="1"/>
      <c r="EY755" s="1"/>
      <c r="EZ755" s="1"/>
      <c r="FA755" s="1"/>
      <c r="FB755" s="1"/>
      <c r="FC755" s="1"/>
      <c r="FD755" s="1"/>
      <c r="FE755" s="1"/>
      <c r="FF755" s="1"/>
      <c r="FG755" s="1"/>
      <c r="FH755" s="1"/>
      <c r="FI755" s="1"/>
      <c r="FJ755" s="1"/>
      <c r="FK755" s="1"/>
      <c r="FL755" s="1"/>
      <c r="FM755" s="1"/>
      <c r="FN755" s="1"/>
      <c r="FO755" s="1"/>
      <c r="FP755" s="1"/>
      <c r="FQ755" s="1"/>
      <c r="FR755" s="1"/>
      <c r="FS755" s="1"/>
      <c r="FT755" s="1"/>
      <c r="FU755" s="1"/>
      <c r="FV755" s="1"/>
      <c r="FW755" s="1"/>
      <c r="FX755" s="1"/>
      <c r="FY755" s="1"/>
      <c r="FZ755" s="1"/>
      <c r="GA755" s="1"/>
      <c r="GB755" s="1"/>
      <c r="GC755" s="1"/>
      <c r="GD755" s="1"/>
      <c r="GE755" s="1"/>
      <c r="GF755" s="1"/>
      <c r="GG755" s="1"/>
    </row>
    <row r="756" spans="1:189" s="4" customFormat="1">
      <c r="A756" s="1"/>
      <c r="B756" s="1"/>
      <c r="C756" s="1"/>
      <c r="D756" s="1"/>
      <c r="E756" s="1"/>
      <c r="F756" s="1"/>
      <c r="G756" s="1"/>
      <c r="H756" s="1"/>
      <c r="I756" s="69"/>
      <c r="J756" s="69"/>
      <c r="K756" s="69"/>
      <c r="L756" s="69"/>
      <c r="M756" s="69"/>
      <c r="N756" s="69"/>
      <c r="O756" s="69"/>
      <c r="P756" s="69"/>
      <c r="R756" s="1"/>
      <c r="S756" s="1"/>
      <c r="T756" s="5"/>
      <c r="U756" s="5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  <c r="DP756" s="1"/>
      <c r="DQ756" s="1"/>
      <c r="DR756" s="1"/>
      <c r="DS756" s="1"/>
      <c r="DT756" s="1"/>
      <c r="DU756" s="1"/>
      <c r="DV756" s="1"/>
      <c r="DW756" s="1"/>
      <c r="DX756" s="1"/>
      <c r="DY756" s="1"/>
      <c r="DZ756" s="1"/>
      <c r="EA756" s="1"/>
      <c r="EB756" s="1"/>
      <c r="EC756" s="1"/>
      <c r="ED756" s="1"/>
      <c r="EE756" s="1"/>
      <c r="EF756" s="1"/>
      <c r="EG756" s="1"/>
      <c r="EH756" s="1"/>
      <c r="EI756" s="1"/>
      <c r="EJ756" s="1"/>
      <c r="EK756" s="1"/>
      <c r="EL756" s="1"/>
      <c r="EM756" s="1"/>
      <c r="EN756" s="1"/>
      <c r="EO756" s="1"/>
      <c r="EP756" s="1"/>
      <c r="EQ756" s="1"/>
      <c r="ER756" s="1"/>
      <c r="ES756" s="1"/>
      <c r="ET756" s="1"/>
      <c r="EU756" s="1"/>
      <c r="EV756" s="1"/>
      <c r="EW756" s="1"/>
      <c r="EX756" s="1"/>
      <c r="EY756" s="1"/>
      <c r="EZ756" s="1"/>
      <c r="FA756" s="1"/>
      <c r="FB756" s="1"/>
      <c r="FC756" s="1"/>
      <c r="FD756" s="1"/>
      <c r="FE756" s="1"/>
      <c r="FF756" s="1"/>
      <c r="FG756" s="1"/>
      <c r="FH756" s="1"/>
      <c r="FI756" s="1"/>
      <c r="FJ756" s="1"/>
      <c r="FK756" s="1"/>
      <c r="FL756" s="1"/>
      <c r="FM756" s="1"/>
      <c r="FN756" s="1"/>
      <c r="FO756" s="1"/>
      <c r="FP756" s="1"/>
      <c r="FQ756" s="1"/>
      <c r="FR756" s="1"/>
      <c r="FS756" s="1"/>
      <c r="FT756" s="1"/>
      <c r="FU756" s="1"/>
      <c r="FV756" s="1"/>
      <c r="FW756" s="1"/>
      <c r="FX756" s="1"/>
      <c r="FY756" s="1"/>
      <c r="FZ756" s="1"/>
      <c r="GA756" s="1"/>
      <c r="GB756" s="1"/>
      <c r="GC756" s="1"/>
      <c r="GD756" s="1"/>
      <c r="GE756" s="1"/>
      <c r="GF756" s="1"/>
      <c r="GG756" s="1"/>
    </row>
    <row r="757" spans="1:189" s="4" customFormat="1">
      <c r="A757" s="1"/>
      <c r="B757" s="1"/>
      <c r="C757" s="1"/>
      <c r="D757" s="1"/>
      <c r="E757" s="1"/>
      <c r="F757" s="1"/>
      <c r="G757" s="1"/>
      <c r="H757" s="1"/>
      <c r="I757" s="69"/>
      <c r="J757" s="69"/>
      <c r="K757" s="69"/>
      <c r="L757" s="69"/>
      <c r="M757" s="69"/>
      <c r="N757" s="69"/>
      <c r="O757" s="69"/>
      <c r="P757" s="69"/>
      <c r="R757" s="1"/>
      <c r="S757" s="1"/>
      <c r="T757" s="5"/>
      <c r="U757" s="5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  <c r="DP757" s="1"/>
      <c r="DQ757" s="1"/>
      <c r="DR757" s="1"/>
      <c r="DS757" s="1"/>
      <c r="DT757" s="1"/>
      <c r="DU757" s="1"/>
      <c r="DV757" s="1"/>
      <c r="DW757" s="1"/>
      <c r="DX757" s="1"/>
      <c r="DY757" s="1"/>
      <c r="DZ757" s="1"/>
      <c r="EA757" s="1"/>
      <c r="EB757" s="1"/>
      <c r="EC757" s="1"/>
      <c r="ED757" s="1"/>
      <c r="EE757" s="1"/>
      <c r="EF757" s="1"/>
      <c r="EG757" s="1"/>
      <c r="EH757" s="1"/>
      <c r="EI757" s="1"/>
      <c r="EJ757" s="1"/>
      <c r="EK757" s="1"/>
      <c r="EL757" s="1"/>
      <c r="EM757" s="1"/>
      <c r="EN757" s="1"/>
      <c r="EO757" s="1"/>
      <c r="EP757" s="1"/>
      <c r="EQ757" s="1"/>
      <c r="ER757" s="1"/>
      <c r="ES757" s="1"/>
      <c r="ET757" s="1"/>
      <c r="EU757" s="1"/>
      <c r="EV757" s="1"/>
      <c r="EW757" s="1"/>
      <c r="EX757" s="1"/>
      <c r="EY757" s="1"/>
      <c r="EZ757" s="1"/>
      <c r="FA757" s="1"/>
      <c r="FB757" s="1"/>
      <c r="FC757" s="1"/>
      <c r="FD757" s="1"/>
      <c r="FE757" s="1"/>
      <c r="FF757" s="1"/>
      <c r="FG757" s="1"/>
      <c r="FH757" s="1"/>
      <c r="FI757" s="1"/>
      <c r="FJ757" s="1"/>
      <c r="FK757" s="1"/>
      <c r="FL757" s="1"/>
      <c r="FM757" s="1"/>
      <c r="FN757" s="1"/>
      <c r="FO757" s="1"/>
      <c r="FP757" s="1"/>
      <c r="FQ757" s="1"/>
      <c r="FR757" s="1"/>
      <c r="FS757" s="1"/>
      <c r="FT757" s="1"/>
      <c r="FU757" s="1"/>
      <c r="FV757" s="1"/>
      <c r="FW757" s="1"/>
      <c r="FX757" s="1"/>
      <c r="FY757" s="1"/>
      <c r="FZ757" s="1"/>
      <c r="GA757" s="1"/>
      <c r="GB757" s="1"/>
      <c r="GC757" s="1"/>
      <c r="GD757" s="1"/>
      <c r="GE757" s="1"/>
      <c r="GF757" s="1"/>
      <c r="GG757" s="1"/>
    </row>
    <row r="758" spans="1:189" s="4" customFormat="1">
      <c r="A758" s="1"/>
      <c r="B758" s="1"/>
      <c r="C758" s="1"/>
      <c r="D758" s="1"/>
      <c r="E758" s="1"/>
      <c r="F758" s="1"/>
      <c r="G758" s="1"/>
      <c r="H758" s="1"/>
      <c r="I758" s="69"/>
      <c r="J758" s="69"/>
      <c r="K758" s="69"/>
      <c r="L758" s="69"/>
      <c r="M758" s="69"/>
      <c r="N758" s="69"/>
      <c r="O758" s="69"/>
      <c r="P758" s="69"/>
      <c r="R758" s="1"/>
      <c r="S758" s="1"/>
      <c r="T758" s="5"/>
      <c r="U758" s="5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  <c r="DP758" s="1"/>
      <c r="DQ758" s="1"/>
      <c r="DR758" s="1"/>
      <c r="DS758" s="1"/>
      <c r="DT758" s="1"/>
      <c r="DU758" s="1"/>
      <c r="DV758" s="1"/>
      <c r="DW758" s="1"/>
      <c r="DX758" s="1"/>
      <c r="DY758" s="1"/>
      <c r="DZ758" s="1"/>
      <c r="EA758" s="1"/>
      <c r="EB758" s="1"/>
      <c r="EC758" s="1"/>
      <c r="ED758" s="1"/>
      <c r="EE758" s="1"/>
      <c r="EF758" s="1"/>
      <c r="EG758" s="1"/>
      <c r="EH758" s="1"/>
      <c r="EI758" s="1"/>
      <c r="EJ758" s="1"/>
      <c r="EK758" s="1"/>
      <c r="EL758" s="1"/>
      <c r="EM758" s="1"/>
      <c r="EN758" s="1"/>
      <c r="EO758" s="1"/>
      <c r="EP758" s="1"/>
      <c r="EQ758" s="1"/>
      <c r="ER758" s="1"/>
      <c r="ES758" s="1"/>
      <c r="ET758" s="1"/>
      <c r="EU758" s="1"/>
      <c r="EV758" s="1"/>
      <c r="EW758" s="1"/>
      <c r="EX758" s="1"/>
      <c r="EY758" s="1"/>
      <c r="EZ758" s="1"/>
      <c r="FA758" s="1"/>
      <c r="FB758" s="1"/>
      <c r="FC758" s="1"/>
      <c r="FD758" s="1"/>
      <c r="FE758" s="1"/>
      <c r="FF758" s="1"/>
      <c r="FG758" s="1"/>
      <c r="FH758" s="1"/>
      <c r="FI758" s="1"/>
      <c r="FJ758" s="1"/>
      <c r="FK758" s="1"/>
      <c r="FL758" s="1"/>
      <c r="FM758" s="1"/>
      <c r="FN758" s="1"/>
      <c r="FO758" s="1"/>
      <c r="FP758" s="1"/>
      <c r="FQ758" s="1"/>
      <c r="FR758" s="1"/>
      <c r="FS758" s="1"/>
      <c r="FT758" s="1"/>
      <c r="FU758" s="1"/>
      <c r="FV758" s="1"/>
      <c r="FW758" s="1"/>
      <c r="FX758" s="1"/>
      <c r="FY758" s="1"/>
      <c r="FZ758" s="1"/>
      <c r="GA758" s="1"/>
      <c r="GB758" s="1"/>
      <c r="GC758" s="1"/>
      <c r="GD758" s="1"/>
      <c r="GE758" s="1"/>
      <c r="GF758" s="1"/>
      <c r="GG758" s="1"/>
    </row>
    <row r="759" spans="1:189" s="4" customFormat="1">
      <c r="A759" s="1"/>
      <c r="B759" s="1"/>
      <c r="C759" s="1"/>
      <c r="D759" s="1"/>
      <c r="E759" s="1"/>
      <c r="F759" s="1"/>
      <c r="G759" s="1"/>
      <c r="H759" s="1"/>
      <c r="I759" s="69"/>
      <c r="J759" s="69"/>
      <c r="K759" s="69"/>
      <c r="L759" s="69"/>
      <c r="M759" s="69"/>
      <c r="N759" s="69"/>
      <c r="O759" s="69"/>
      <c r="P759" s="69"/>
      <c r="R759" s="1"/>
      <c r="S759" s="1"/>
      <c r="T759" s="5"/>
      <c r="U759" s="5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  <c r="DP759" s="1"/>
      <c r="DQ759" s="1"/>
      <c r="DR759" s="1"/>
      <c r="DS759" s="1"/>
      <c r="DT759" s="1"/>
      <c r="DU759" s="1"/>
      <c r="DV759" s="1"/>
      <c r="DW759" s="1"/>
      <c r="DX759" s="1"/>
      <c r="DY759" s="1"/>
      <c r="DZ759" s="1"/>
      <c r="EA759" s="1"/>
      <c r="EB759" s="1"/>
      <c r="EC759" s="1"/>
      <c r="ED759" s="1"/>
      <c r="EE759" s="1"/>
      <c r="EF759" s="1"/>
      <c r="EG759" s="1"/>
      <c r="EH759" s="1"/>
      <c r="EI759" s="1"/>
      <c r="EJ759" s="1"/>
      <c r="EK759" s="1"/>
      <c r="EL759" s="1"/>
      <c r="EM759" s="1"/>
      <c r="EN759" s="1"/>
      <c r="EO759" s="1"/>
      <c r="EP759" s="1"/>
      <c r="EQ759" s="1"/>
      <c r="ER759" s="1"/>
      <c r="ES759" s="1"/>
      <c r="ET759" s="1"/>
      <c r="EU759" s="1"/>
      <c r="EV759" s="1"/>
      <c r="EW759" s="1"/>
      <c r="EX759" s="1"/>
      <c r="EY759" s="1"/>
      <c r="EZ759" s="1"/>
      <c r="FA759" s="1"/>
      <c r="FB759" s="1"/>
      <c r="FC759" s="1"/>
      <c r="FD759" s="1"/>
      <c r="FE759" s="1"/>
      <c r="FF759" s="1"/>
      <c r="FG759" s="1"/>
      <c r="FH759" s="1"/>
      <c r="FI759" s="1"/>
      <c r="FJ759" s="1"/>
      <c r="FK759" s="1"/>
      <c r="FL759" s="1"/>
      <c r="FM759" s="1"/>
      <c r="FN759" s="1"/>
      <c r="FO759" s="1"/>
      <c r="FP759" s="1"/>
      <c r="FQ759" s="1"/>
      <c r="FR759" s="1"/>
      <c r="FS759" s="1"/>
      <c r="FT759" s="1"/>
      <c r="FU759" s="1"/>
      <c r="FV759" s="1"/>
      <c r="FW759" s="1"/>
      <c r="FX759" s="1"/>
      <c r="FY759" s="1"/>
      <c r="FZ759" s="1"/>
      <c r="GA759" s="1"/>
      <c r="GB759" s="1"/>
      <c r="GC759" s="1"/>
      <c r="GD759" s="1"/>
      <c r="GE759" s="1"/>
      <c r="GF759" s="1"/>
      <c r="GG759" s="1"/>
    </row>
    <row r="760" spans="1:189" s="4" customFormat="1">
      <c r="A760" s="1"/>
      <c r="B760" s="1"/>
      <c r="C760" s="1"/>
      <c r="D760" s="1"/>
      <c r="E760" s="1"/>
      <c r="F760" s="1"/>
      <c r="G760" s="1"/>
      <c r="H760" s="1"/>
      <c r="I760" s="69"/>
      <c r="J760" s="69"/>
      <c r="K760" s="69"/>
      <c r="L760" s="69"/>
      <c r="M760" s="69"/>
      <c r="N760" s="69"/>
      <c r="O760" s="69"/>
      <c r="P760" s="69"/>
      <c r="R760" s="1"/>
      <c r="S760" s="1"/>
      <c r="T760" s="5"/>
      <c r="U760" s="5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  <c r="DP760" s="1"/>
      <c r="DQ760" s="1"/>
      <c r="DR760" s="1"/>
      <c r="DS760" s="1"/>
      <c r="DT760" s="1"/>
      <c r="DU760" s="1"/>
      <c r="DV760" s="1"/>
      <c r="DW760" s="1"/>
      <c r="DX760" s="1"/>
      <c r="DY760" s="1"/>
      <c r="DZ760" s="1"/>
      <c r="EA760" s="1"/>
      <c r="EB760" s="1"/>
      <c r="EC760" s="1"/>
      <c r="ED760" s="1"/>
      <c r="EE760" s="1"/>
      <c r="EF760" s="1"/>
      <c r="EG760" s="1"/>
      <c r="EH760" s="1"/>
      <c r="EI760" s="1"/>
      <c r="EJ760" s="1"/>
      <c r="EK760" s="1"/>
      <c r="EL760" s="1"/>
      <c r="EM760" s="1"/>
      <c r="EN760" s="1"/>
      <c r="EO760" s="1"/>
      <c r="EP760" s="1"/>
      <c r="EQ760" s="1"/>
      <c r="ER760" s="1"/>
      <c r="ES760" s="1"/>
      <c r="ET760" s="1"/>
      <c r="EU760" s="1"/>
      <c r="EV760" s="1"/>
      <c r="EW760" s="1"/>
      <c r="EX760" s="1"/>
      <c r="EY760" s="1"/>
      <c r="EZ760" s="1"/>
      <c r="FA760" s="1"/>
      <c r="FB760" s="1"/>
      <c r="FC760" s="1"/>
      <c r="FD760" s="1"/>
      <c r="FE760" s="1"/>
      <c r="FF760" s="1"/>
      <c r="FG760" s="1"/>
      <c r="FH760" s="1"/>
      <c r="FI760" s="1"/>
      <c r="FJ760" s="1"/>
      <c r="FK760" s="1"/>
      <c r="FL760" s="1"/>
      <c r="FM760" s="1"/>
      <c r="FN760" s="1"/>
      <c r="FO760" s="1"/>
      <c r="FP760" s="1"/>
      <c r="FQ760" s="1"/>
      <c r="FR760" s="1"/>
      <c r="FS760" s="1"/>
      <c r="FT760" s="1"/>
      <c r="FU760" s="1"/>
      <c r="FV760" s="1"/>
      <c r="FW760" s="1"/>
      <c r="FX760" s="1"/>
      <c r="FY760" s="1"/>
      <c r="FZ760" s="1"/>
      <c r="GA760" s="1"/>
      <c r="GB760" s="1"/>
      <c r="GC760" s="1"/>
      <c r="GD760" s="1"/>
      <c r="GE760" s="1"/>
      <c r="GF760" s="1"/>
      <c r="GG760" s="1"/>
    </row>
    <row r="761" spans="1:189" s="4" customFormat="1">
      <c r="A761" s="1"/>
      <c r="B761" s="1"/>
      <c r="C761" s="1"/>
      <c r="D761" s="1"/>
      <c r="E761" s="1"/>
      <c r="F761" s="1"/>
      <c r="G761" s="1"/>
      <c r="H761" s="1"/>
      <c r="I761" s="69"/>
      <c r="J761" s="69"/>
      <c r="K761" s="69"/>
      <c r="L761" s="69"/>
      <c r="M761" s="69"/>
      <c r="N761" s="69"/>
      <c r="O761" s="69"/>
      <c r="P761" s="69"/>
      <c r="R761" s="1"/>
      <c r="S761" s="1"/>
      <c r="T761" s="5"/>
      <c r="U761" s="5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  <c r="DV761" s="1"/>
      <c r="DW761" s="1"/>
      <c r="DX761" s="1"/>
      <c r="DY761" s="1"/>
      <c r="DZ761" s="1"/>
      <c r="EA761" s="1"/>
      <c r="EB761" s="1"/>
      <c r="EC761" s="1"/>
      <c r="ED761" s="1"/>
      <c r="EE761" s="1"/>
      <c r="EF761" s="1"/>
      <c r="EG761" s="1"/>
      <c r="EH761" s="1"/>
      <c r="EI761" s="1"/>
      <c r="EJ761" s="1"/>
      <c r="EK761" s="1"/>
      <c r="EL761" s="1"/>
      <c r="EM761" s="1"/>
      <c r="EN761" s="1"/>
      <c r="EO761" s="1"/>
      <c r="EP761" s="1"/>
      <c r="EQ761" s="1"/>
      <c r="ER761" s="1"/>
      <c r="ES761" s="1"/>
      <c r="ET761" s="1"/>
      <c r="EU761" s="1"/>
      <c r="EV761" s="1"/>
      <c r="EW761" s="1"/>
      <c r="EX761" s="1"/>
      <c r="EY761" s="1"/>
      <c r="EZ761" s="1"/>
      <c r="FA761" s="1"/>
      <c r="FB761" s="1"/>
      <c r="FC761" s="1"/>
      <c r="FD761" s="1"/>
      <c r="FE761" s="1"/>
      <c r="FF761" s="1"/>
      <c r="FG761" s="1"/>
      <c r="FH761" s="1"/>
      <c r="FI761" s="1"/>
      <c r="FJ761" s="1"/>
      <c r="FK761" s="1"/>
      <c r="FL761" s="1"/>
      <c r="FM761" s="1"/>
      <c r="FN761" s="1"/>
      <c r="FO761" s="1"/>
      <c r="FP761" s="1"/>
      <c r="FQ761" s="1"/>
      <c r="FR761" s="1"/>
      <c r="FS761" s="1"/>
      <c r="FT761" s="1"/>
      <c r="FU761" s="1"/>
      <c r="FV761" s="1"/>
      <c r="FW761" s="1"/>
      <c r="FX761" s="1"/>
      <c r="FY761" s="1"/>
      <c r="FZ761" s="1"/>
      <c r="GA761" s="1"/>
      <c r="GB761" s="1"/>
      <c r="GC761" s="1"/>
      <c r="GD761" s="1"/>
      <c r="GE761" s="1"/>
      <c r="GF761" s="1"/>
      <c r="GG761" s="1"/>
    </row>
    <row r="762" spans="1:189" s="4" customFormat="1">
      <c r="A762" s="1"/>
      <c r="B762" s="1"/>
      <c r="C762" s="1"/>
      <c r="D762" s="1"/>
      <c r="E762" s="1"/>
      <c r="F762" s="1"/>
      <c r="G762" s="1"/>
      <c r="H762" s="1"/>
      <c r="I762" s="69"/>
      <c r="J762" s="69"/>
      <c r="K762" s="69"/>
      <c r="L762" s="69"/>
      <c r="M762" s="69"/>
      <c r="N762" s="69"/>
      <c r="O762" s="69"/>
      <c r="P762" s="69"/>
      <c r="R762" s="1"/>
      <c r="S762" s="1"/>
      <c r="T762" s="5"/>
      <c r="U762" s="5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  <c r="DV762" s="1"/>
      <c r="DW762" s="1"/>
      <c r="DX762" s="1"/>
      <c r="DY762" s="1"/>
      <c r="DZ762" s="1"/>
      <c r="EA762" s="1"/>
      <c r="EB762" s="1"/>
      <c r="EC762" s="1"/>
      <c r="ED762" s="1"/>
      <c r="EE762" s="1"/>
      <c r="EF762" s="1"/>
      <c r="EG762" s="1"/>
      <c r="EH762" s="1"/>
      <c r="EI762" s="1"/>
      <c r="EJ762" s="1"/>
      <c r="EK762" s="1"/>
      <c r="EL762" s="1"/>
      <c r="EM762" s="1"/>
      <c r="EN762" s="1"/>
      <c r="EO762" s="1"/>
      <c r="EP762" s="1"/>
      <c r="EQ762" s="1"/>
      <c r="ER762" s="1"/>
      <c r="ES762" s="1"/>
      <c r="ET762" s="1"/>
      <c r="EU762" s="1"/>
      <c r="EV762" s="1"/>
      <c r="EW762" s="1"/>
      <c r="EX762" s="1"/>
      <c r="EY762" s="1"/>
      <c r="EZ762" s="1"/>
      <c r="FA762" s="1"/>
      <c r="FB762" s="1"/>
      <c r="FC762" s="1"/>
      <c r="FD762" s="1"/>
      <c r="FE762" s="1"/>
      <c r="FF762" s="1"/>
      <c r="FG762" s="1"/>
      <c r="FH762" s="1"/>
      <c r="FI762" s="1"/>
      <c r="FJ762" s="1"/>
      <c r="FK762" s="1"/>
      <c r="FL762" s="1"/>
      <c r="FM762" s="1"/>
      <c r="FN762" s="1"/>
      <c r="FO762" s="1"/>
      <c r="FP762" s="1"/>
      <c r="FQ762" s="1"/>
      <c r="FR762" s="1"/>
      <c r="FS762" s="1"/>
      <c r="FT762" s="1"/>
      <c r="FU762" s="1"/>
      <c r="FV762" s="1"/>
      <c r="FW762" s="1"/>
      <c r="FX762" s="1"/>
      <c r="FY762" s="1"/>
      <c r="FZ762" s="1"/>
      <c r="GA762" s="1"/>
      <c r="GB762" s="1"/>
      <c r="GC762" s="1"/>
      <c r="GD762" s="1"/>
      <c r="GE762" s="1"/>
      <c r="GF762" s="1"/>
      <c r="GG762" s="1"/>
    </row>
    <row r="763" spans="1:189" s="4" customFormat="1">
      <c r="A763" s="1"/>
      <c r="B763" s="1"/>
      <c r="C763" s="1"/>
      <c r="D763" s="1"/>
      <c r="E763" s="1"/>
      <c r="F763" s="1"/>
      <c r="G763" s="1"/>
      <c r="H763" s="1"/>
      <c r="I763" s="69"/>
      <c r="J763" s="69"/>
      <c r="K763" s="69"/>
      <c r="L763" s="69"/>
      <c r="M763" s="69"/>
      <c r="N763" s="69"/>
      <c r="O763" s="69"/>
      <c r="P763" s="69"/>
      <c r="R763" s="1"/>
      <c r="S763" s="1"/>
      <c r="T763" s="5"/>
      <c r="U763" s="5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  <c r="DO763" s="1"/>
      <c r="DP763" s="1"/>
      <c r="DQ763" s="1"/>
      <c r="DR763" s="1"/>
      <c r="DS763" s="1"/>
      <c r="DT763" s="1"/>
      <c r="DU763" s="1"/>
      <c r="DV763" s="1"/>
      <c r="DW763" s="1"/>
      <c r="DX763" s="1"/>
      <c r="DY763" s="1"/>
      <c r="DZ763" s="1"/>
      <c r="EA763" s="1"/>
      <c r="EB763" s="1"/>
      <c r="EC763" s="1"/>
      <c r="ED763" s="1"/>
      <c r="EE763" s="1"/>
      <c r="EF763" s="1"/>
      <c r="EG763" s="1"/>
      <c r="EH763" s="1"/>
      <c r="EI763" s="1"/>
      <c r="EJ763" s="1"/>
      <c r="EK763" s="1"/>
      <c r="EL763" s="1"/>
      <c r="EM763" s="1"/>
      <c r="EN763" s="1"/>
      <c r="EO763" s="1"/>
      <c r="EP763" s="1"/>
      <c r="EQ763" s="1"/>
      <c r="ER763" s="1"/>
      <c r="ES763" s="1"/>
      <c r="ET763" s="1"/>
      <c r="EU763" s="1"/>
      <c r="EV763" s="1"/>
      <c r="EW763" s="1"/>
      <c r="EX763" s="1"/>
      <c r="EY763" s="1"/>
      <c r="EZ763" s="1"/>
      <c r="FA763" s="1"/>
      <c r="FB763" s="1"/>
      <c r="FC763" s="1"/>
      <c r="FD763" s="1"/>
      <c r="FE763" s="1"/>
      <c r="FF763" s="1"/>
      <c r="FG763" s="1"/>
      <c r="FH763" s="1"/>
      <c r="FI763" s="1"/>
      <c r="FJ763" s="1"/>
      <c r="FK763" s="1"/>
      <c r="FL763" s="1"/>
      <c r="FM763" s="1"/>
      <c r="FN763" s="1"/>
      <c r="FO763" s="1"/>
      <c r="FP763" s="1"/>
      <c r="FQ763" s="1"/>
      <c r="FR763" s="1"/>
      <c r="FS763" s="1"/>
      <c r="FT763" s="1"/>
      <c r="FU763" s="1"/>
      <c r="FV763" s="1"/>
      <c r="FW763" s="1"/>
      <c r="FX763" s="1"/>
      <c r="FY763" s="1"/>
      <c r="FZ763" s="1"/>
      <c r="GA763" s="1"/>
      <c r="GB763" s="1"/>
      <c r="GC763" s="1"/>
      <c r="GD763" s="1"/>
      <c r="GE763" s="1"/>
      <c r="GF763" s="1"/>
      <c r="GG763" s="1"/>
    </row>
    <row r="764" spans="1:189" s="4" customFormat="1">
      <c r="A764" s="1"/>
      <c r="B764" s="1"/>
      <c r="C764" s="1"/>
      <c r="D764" s="1"/>
      <c r="E764" s="1"/>
      <c r="F764" s="1"/>
      <c r="G764" s="1"/>
      <c r="H764" s="1"/>
      <c r="I764" s="69"/>
      <c r="J764" s="69"/>
      <c r="K764" s="69"/>
      <c r="L764" s="69"/>
      <c r="M764" s="69"/>
      <c r="N764" s="69"/>
      <c r="O764" s="69"/>
      <c r="P764" s="69"/>
      <c r="R764" s="1"/>
      <c r="S764" s="1"/>
      <c r="T764" s="5"/>
      <c r="U764" s="5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  <c r="DO764" s="1"/>
      <c r="DP764" s="1"/>
      <c r="DQ764" s="1"/>
      <c r="DR764" s="1"/>
      <c r="DS764" s="1"/>
      <c r="DT764" s="1"/>
      <c r="DU764" s="1"/>
      <c r="DV764" s="1"/>
      <c r="DW764" s="1"/>
      <c r="DX764" s="1"/>
      <c r="DY764" s="1"/>
      <c r="DZ764" s="1"/>
      <c r="EA764" s="1"/>
      <c r="EB764" s="1"/>
      <c r="EC764" s="1"/>
      <c r="ED764" s="1"/>
      <c r="EE764" s="1"/>
      <c r="EF764" s="1"/>
      <c r="EG764" s="1"/>
      <c r="EH764" s="1"/>
      <c r="EI764" s="1"/>
      <c r="EJ764" s="1"/>
      <c r="EK764" s="1"/>
      <c r="EL764" s="1"/>
      <c r="EM764" s="1"/>
      <c r="EN764" s="1"/>
      <c r="EO764" s="1"/>
      <c r="EP764" s="1"/>
      <c r="EQ764" s="1"/>
      <c r="ER764" s="1"/>
      <c r="ES764" s="1"/>
      <c r="ET764" s="1"/>
      <c r="EU764" s="1"/>
      <c r="EV764" s="1"/>
      <c r="EW764" s="1"/>
      <c r="EX764" s="1"/>
      <c r="EY764" s="1"/>
      <c r="EZ764" s="1"/>
      <c r="FA764" s="1"/>
      <c r="FB764" s="1"/>
      <c r="FC764" s="1"/>
      <c r="FD764" s="1"/>
      <c r="FE764" s="1"/>
      <c r="FF764" s="1"/>
      <c r="FG764" s="1"/>
      <c r="FH764" s="1"/>
      <c r="FI764" s="1"/>
      <c r="FJ764" s="1"/>
      <c r="FK764" s="1"/>
      <c r="FL764" s="1"/>
      <c r="FM764" s="1"/>
      <c r="FN764" s="1"/>
      <c r="FO764" s="1"/>
      <c r="FP764" s="1"/>
      <c r="FQ764" s="1"/>
      <c r="FR764" s="1"/>
      <c r="FS764" s="1"/>
      <c r="FT764" s="1"/>
      <c r="FU764" s="1"/>
      <c r="FV764" s="1"/>
      <c r="FW764" s="1"/>
      <c r="FX764" s="1"/>
      <c r="FY764" s="1"/>
      <c r="FZ764" s="1"/>
      <c r="GA764" s="1"/>
      <c r="GB764" s="1"/>
      <c r="GC764" s="1"/>
      <c r="GD764" s="1"/>
      <c r="GE764" s="1"/>
      <c r="GF764" s="1"/>
      <c r="GG764" s="1"/>
    </row>
    <row r="765" spans="1:189" s="4" customFormat="1">
      <c r="A765" s="1"/>
      <c r="B765" s="1"/>
      <c r="C765" s="1"/>
      <c r="D765" s="1"/>
      <c r="E765" s="1"/>
      <c r="F765" s="1"/>
      <c r="G765" s="1"/>
      <c r="H765" s="1"/>
      <c r="I765" s="69"/>
      <c r="J765" s="69"/>
      <c r="K765" s="69"/>
      <c r="L765" s="69"/>
      <c r="M765" s="69"/>
      <c r="N765" s="69"/>
      <c r="O765" s="69"/>
      <c r="P765" s="69"/>
      <c r="R765" s="1"/>
      <c r="S765" s="1"/>
      <c r="T765" s="5"/>
      <c r="U765" s="5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  <c r="DO765" s="1"/>
      <c r="DP765" s="1"/>
      <c r="DQ765" s="1"/>
      <c r="DR765" s="1"/>
      <c r="DS765" s="1"/>
      <c r="DT765" s="1"/>
      <c r="DU765" s="1"/>
      <c r="DV765" s="1"/>
      <c r="DW765" s="1"/>
      <c r="DX765" s="1"/>
      <c r="DY765" s="1"/>
      <c r="DZ765" s="1"/>
      <c r="EA765" s="1"/>
      <c r="EB765" s="1"/>
      <c r="EC765" s="1"/>
      <c r="ED765" s="1"/>
      <c r="EE765" s="1"/>
      <c r="EF765" s="1"/>
      <c r="EG765" s="1"/>
      <c r="EH765" s="1"/>
      <c r="EI765" s="1"/>
      <c r="EJ765" s="1"/>
      <c r="EK765" s="1"/>
      <c r="EL765" s="1"/>
      <c r="EM765" s="1"/>
      <c r="EN765" s="1"/>
      <c r="EO765" s="1"/>
      <c r="EP765" s="1"/>
      <c r="EQ765" s="1"/>
      <c r="ER765" s="1"/>
      <c r="ES765" s="1"/>
      <c r="ET765" s="1"/>
      <c r="EU765" s="1"/>
      <c r="EV765" s="1"/>
      <c r="EW765" s="1"/>
      <c r="EX765" s="1"/>
      <c r="EY765" s="1"/>
      <c r="EZ765" s="1"/>
      <c r="FA765" s="1"/>
      <c r="FB765" s="1"/>
      <c r="FC765" s="1"/>
      <c r="FD765" s="1"/>
      <c r="FE765" s="1"/>
      <c r="FF765" s="1"/>
      <c r="FG765" s="1"/>
      <c r="FH765" s="1"/>
      <c r="FI765" s="1"/>
      <c r="FJ765" s="1"/>
      <c r="FK765" s="1"/>
      <c r="FL765" s="1"/>
      <c r="FM765" s="1"/>
      <c r="FN765" s="1"/>
      <c r="FO765" s="1"/>
      <c r="FP765" s="1"/>
      <c r="FQ765" s="1"/>
      <c r="FR765" s="1"/>
      <c r="FS765" s="1"/>
      <c r="FT765" s="1"/>
      <c r="FU765" s="1"/>
      <c r="FV765" s="1"/>
      <c r="FW765" s="1"/>
      <c r="FX765" s="1"/>
      <c r="FY765" s="1"/>
      <c r="FZ765" s="1"/>
      <c r="GA765" s="1"/>
      <c r="GB765" s="1"/>
      <c r="GC765" s="1"/>
      <c r="GD765" s="1"/>
      <c r="GE765" s="1"/>
      <c r="GF765" s="1"/>
      <c r="GG765" s="1"/>
    </row>
    <row r="766" spans="1:189" s="4" customFormat="1">
      <c r="A766" s="1"/>
      <c r="B766" s="1"/>
      <c r="C766" s="1"/>
      <c r="D766" s="1"/>
      <c r="E766" s="1"/>
      <c r="F766" s="1"/>
      <c r="G766" s="1"/>
      <c r="H766" s="1"/>
      <c r="I766" s="69"/>
      <c r="J766" s="69"/>
      <c r="K766" s="69"/>
      <c r="L766" s="69"/>
      <c r="M766" s="69"/>
      <c r="N766" s="69"/>
      <c r="O766" s="69"/>
      <c r="P766" s="69"/>
      <c r="R766" s="1"/>
      <c r="S766" s="1"/>
      <c r="T766" s="5"/>
      <c r="U766" s="5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  <c r="DO766" s="1"/>
      <c r="DP766" s="1"/>
      <c r="DQ766" s="1"/>
      <c r="DR766" s="1"/>
      <c r="DS766" s="1"/>
      <c r="DT766" s="1"/>
      <c r="DU766" s="1"/>
      <c r="DV766" s="1"/>
      <c r="DW766" s="1"/>
      <c r="DX766" s="1"/>
      <c r="DY766" s="1"/>
      <c r="DZ766" s="1"/>
      <c r="EA766" s="1"/>
      <c r="EB766" s="1"/>
      <c r="EC766" s="1"/>
      <c r="ED766" s="1"/>
      <c r="EE766" s="1"/>
      <c r="EF766" s="1"/>
      <c r="EG766" s="1"/>
      <c r="EH766" s="1"/>
      <c r="EI766" s="1"/>
      <c r="EJ766" s="1"/>
      <c r="EK766" s="1"/>
      <c r="EL766" s="1"/>
      <c r="EM766" s="1"/>
      <c r="EN766" s="1"/>
      <c r="EO766" s="1"/>
      <c r="EP766" s="1"/>
      <c r="EQ766" s="1"/>
      <c r="ER766" s="1"/>
      <c r="ES766" s="1"/>
      <c r="ET766" s="1"/>
      <c r="EU766" s="1"/>
      <c r="EV766" s="1"/>
      <c r="EW766" s="1"/>
      <c r="EX766" s="1"/>
      <c r="EY766" s="1"/>
      <c r="EZ766" s="1"/>
      <c r="FA766" s="1"/>
      <c r="FB766" s="1"/>
      <c r="FC766" s="1"/>
      <c r="FD766" s="1"/>
      <c r="FE766" s="1"/>
      <c r="FF766" s="1"/>
      <c r="FG766" s="1"/>
      <c r="FH766" s="1"/>
      <c r="FI766" s="1"/>
      <c r="FJ766" s="1"/>
      <c r="FK766" s="1"/>
      <c r="FL766" s="1"/>
      <c r="FM766" s="1"/>
      <c r="FN766" s="1"/>
      <c r="FO766" s="1"/>
      <c r="FP766" s="1"/>
      <c r="FQ766" s="1"/>
      <c r="FR766" s="1"/>
      <c r="FS766" s="1"/>
      <c r="FT766" s="1"/>
      <c r="FU766" s="1"/>
      <c r="FV766" s="1"/>
      <c r="FW766" s="1"/>
      <c r="FX766" s="1"/>
      <c r="FY766" s="1"/>
      <c r="FZ766" s="1"/>
      <c r="GA766" s="1"/>
      <c r="GB766" s="1"/>
      <c r="GC766" s="1"/>
      <c r="GD766" s="1"/>
      <c r="GE766" s="1"/>
      <c r="GF766" s="1"/>
      <c r="GG766" s="1"/>
    </row>
    <row r="767" spans="1:189" s="4" customFormat="1">
      <c r="A767" s="1"/>
      <c r="B767" s="1"/>
      <c r="C767" s="1"/>
      <c r="D767" s="1"/>
      <c r="E767" s="1"/>
      <c r="F767" s="1"/>
      <c r="G767" s="1"/>
      <c r="H767" s="1"/>
      <c r="I767" s="69"/>
      <c r="J767" s="69"/>
      <c r="K767" s="69"/>
      <c r="L767" s="69"/>
      <c r="M767" s="69"/>
      <c r="N767" s="69"/>
      <c r="O767" s="69"/>
      <c r="P767" s="69"/>
      <c r="R767" s="1"/>
      <c r="S767" s="1"/>
      <c r="T767" s="5"/>
      <c r="U767" s="5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  <c r="DO767" s="1"/>
      <c r="DP767" s="1"/>
      <c r="DQ767" s="1"/>
      <c r="DR767" s="1"/>
      <c r="DS767" s="1"/>
      <c r="DT767" s="1"/>
      <c r="DU767" s="1"/>
      <c r="DV767" s="1"/>
      <c r="DW767" s="1"/>
      <c r="DX767" s="1"/>
      <c r="DY767" s="1"/>
      <c r="DZ767" s="1"/>
      <c r="EA767" s="1"/>
      <c r="EB767" s="1"/>
      <c r="EC767" s="1"/>
      <c r="ED767" s="1"/>
      <c r="EE767" s="1"/>
      <c r="EF767" s="1"/>
      <c r="EG767" s="1"/>
      <c r="EH767" s="1"/>
      <c r="EI767" s="1"/>
      <c r="EJ767" s="1"/>
      <c r="EK767" s="1"/>
      <c r="EL767" s="1"/>
      <c r="EM767" s="1"/>
      <c r="EN767" s="1"/>
      <c r="EO767" s="1"/>
      <c r="EP767" s="1"/>
      <c r="EQ767" s="1"/>
      <c r="ER767" s="1"/>
      <c r="ES767" s="1"/>
      <c r="ET767" s="1"/>
      <c r="EU767" s="1"/>
      <c r="EV767" s="1"/>
      <c r="EW767" s="1"/>
      <c r="EX767" s="1"/>
      <c r="EY767" s="1"/>
      <c r="EZ767" s="1"/>
      <c r="FA767" s="1"/>
      <c r="FB767" s="1"/>
      <c r="FC767" s="1"/>
      <c r="FD767" s="1"/>
      <c r="FE767" s="1"/>
      <c r="FF767" s="1"/>
      <c r="FG767" s="1"/>
      <c r="FH767" s="1"/>
      <c r="FI767" s="1"/>
      <c r="FJ767" s="1"/>
      <c r="FK767" s="1"/>
      <c r="FL767" s="1"/>
      <c r="FM767" s="1"/>
      <c r="FN767" s="1"/>
      <c r="FO767" s="1"/>
      <c r="FP767" s="1"/>
      <c r="FQ767" s="1"/>
      <c r="FR767" s="1"/>
      <c r="FS767" s="1"/>
      <c r="FT767" s="1"/>
      <c r="FU767" s="1"/>
      <c r="FV767" s="1"/>
      <c r="FW767" s="1"/>
      <c r="FX767" s="1"/>
      <c r="FY767" s="1"/>
      <c r="FZ767" s="1"/>
      <c r="GA767" s="1"/>
      <c r="GB767" s="1"/>
      <c r="GC767" s="1"/>
      <c r="GD767" s="1"/>
      <c r="GE767" s="1"/>
      <c r="GF767" s="1"/>
      <c r="GG767" s="1"/>
    </row>
    <row r="768" spans="1:189" s="4" customFormat="1">
      <c r="A768" s="1"/>
      <c r="B768" s="1"/>
      <c r="C768" s="1"/>
      <c r="D768" s="1"/>
      <c r="E768" s="1"/>
      <c r="F768" s="1"/>
      <c r="G768" s="1"/>
      <c r="H768" s="1"/>
      <c r="I768" s="69"/>
      <c r="J768" s="69"/>
      <c r="K768" s="69"/>
      <c r="L768" s="69"/>
      <c r="M768" s="69"/>
      <c r="N768" s="69"/>
      <c r="O768" s="69"/>
      <c r="P768" s="69"/>
      <c r="R768" s="1"/>
      <c r="S768" s="1"/>
      <c r="T768" s="5"/>
      <c r="U768" s="5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  <c r="DO768" s="1"/>
      <c r="DP768" s="1"/>
      <c r="DQ768" s="1"/>
      <c r="DR768" s="1"/>
      <c r="DS768" s="1"/>
      <c r="DT768" s="1"/>
      <c r="DU768" s="1"/>
      <c r="DV768" s="1"/>
      <c r="DW768" s="1"/>
      <c r="DX768" s="1"/>
      <c r="DY768" s="1"/>
      <c r="DZ768" s="1"/>
      <c r="EA768" s="1"/>
      <c r="EB768" s="1"/>
      <c r="EC768" s="1"/>
      <c r="ED768" s="1"/>
      <c r="EE768" s="1"/>
      <c r="EF768" s="1"/>
      <c r="EG768" s="1"/>
      <c r="EH768" s="1"/>
      <c r="EI768" s="1"/>
      <c r="EJ768" s="1"/>
      <c r="EK768" s="1"/>
      <c r="EL768" s="1"/>
      <c r="EM768" s="1"/>
      <c r="EN768" s="1"/>
      <c r="EO768" s="1"/>
      <c r="EP768" s="1"/>
      <c r="EQ768" s="1"/>
      <c r="ER768" s="1"/>
      <c r="ES768" s="1"/>
      <c r="ET768" s="1"/>
      <c r="EU768" s="1"/>
      <c r="EV768" s="1"/>
      <c r="EW768" s="1"/>
      <c r="EX768" s="1"/>
      <c r="EY768" s="1"/>
      <c r="EZ768" s="1"/>
      <c r="FA768" s="1"/>
      <c r="FB768" s="1"/>
      <c r="FC768" s="1"/>
      <c r="FD768" s="1"/>
      <c r="FE768" s="1"/>
      <c r="FF768" s="1"/>
      <c r="FG768" s="1"/>
      <c r="FH768" s="1"/>
      <c r="FI768" s="1"/>
      <c r="FJ768" s="1"/>
      <c r="FK768" s="1"/>
      <c r="FL768" s="1"/>
      <c r="FM768" s="1"/>
      <c r="FN768" s="1"/>
      <c r="FO768" s="1"/>
      <c r="FP768" s="1"/>
      <c r="FQ768" s="1"/>
      <c r="FR768" s="1"/>
      <c r="FS768" s="1"/>
      <c r="FT768" s="1"/>
      <c r="FU768" s="1"/>
      <c r="FV768" s="1"/>
      <c r="FW768" s="1"/>
      <c r="FX768" s="1"/>
      <c r="FY768" s="1"/>
      <c r="FZ768" s="1"/>
      <c r="GA768" s="1"/>
      <c r="GB768" s="1"/>
      <c r="GC768" s="1"/>
      <c r="GD768" s="1"/>
      <c r="GE768" s="1"/>
      <c r="GF768" s="1"/>
      <c r="GG768" s="1"/>
    </row>
    <row r="769" spans="1:189" s="4" customFormat="1">
      <c r="A769" s="1"/>
      <c r="B769" s="1"/>
      <c r="C769" s="1"/>
      <c r="D769" s="1"/>
      <c r="E769" s="1"/>
      <c r="F769" s="1"/>
      <c r="G769" s="1"/>
      <c r="H769" s="1"/>
      <c r="I769" s="69"/>
      <c r="J769" s="69"/>
      <c r="K769" s="69"/>
      <c r="L769" s="69"/>
      <c r="M769" s="69"/>
      <c r="N769" s="69"/>
      <c r="O769" s="69"/>
      <c r="P769" s="69"/>
      <c r="R769" s="1"/>
      <c r="S769" s="1"/>
      <c r="T769" s="5"/>
      <c r="U769" s="5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  <c r="DO769" s="1"/>
      <c r="DP769" s="1"/>
      <c r="DQ769" s="1"/>
      <c r="DR769" s="1"/>
      <c r="DS769" s="1"/>
      <c r="DT769" s="1"/>
      <c r="DU769" s="1"/>
      <c r="DV769" s="1"/>
      <c r="DW769" s="1"/>
      <c r="DX769" s="1"/>
      <c r="DY769" s="1"/>
      <c r="DZ769" s="1"/>
      <c r="EA769" s="1"/>
      <c r="EB769" s="1"/>
      <c r="EC769" s="1"/>
      <c r="ED769" s="1"/>
      <c r="EE769" s="1"/>
      <c r="EF769" s="1"/>
      <c r="EG769" s="1"/>
      <c r="EH769" s="1"/>
      <c r="EI769" s="1"/>
      <c r="EJ769" s="1"/>
      <c r="EK769" s="1"/>
      <c r="EL769" s="1"/>
      <c r="EM769" s="1"/>
      <c r="EN769" s="1"/>
      <c r="EO769" s="1"/>
      <c r="EP769" s="1"/>
      <c r="EQ769" s="1"/>
      <c r="ER769" s="1"/>
      <c r="ES769" s="1"/>
      <c r="ET769" s="1"/>
      <c r="EU769" s="1"/>
      <c r="EV769" s="1"/>
      <c r="EW769" s="1"/>
      <c r="EX769" s="1"/>
      <c r="EY769" s="1"/>
      <c r="EZ769" s="1"/>
      <c r="FA769" s="1"/>
      <c r="FB769" s="1"/>
      <c r="FC769" s="1"/>
      <c r="FD769" s="1"/>
      <c r="FE769" s="1"/>
      <c r="FF769" s="1"/>
      <c r="FG769" s="1"/>
      <c r="FH769" s="1"/>
      <c r="FI769" s="1"/>
      <c r="FJ769" s="1"/>
      <c r="FK769" s="1"/>
      <c r="FL769" s="1"/>
      <c r="FM769" s="1"/>
      <c r="FN769" s="1"/>
      <c r="FO769" s="1"/>
      <c r="FP769" s="1"/>
      <c r="FQ769" s="1"/>
      <c r="FR769" s="1"/>
      <c r="FS769" s="1"/>
      <c r="FT769" s="1"/>
      <c r="FU769" s="1"/>
      <c r="FV769" s="1"/>
      <c r="FW769" s="1"/>
      <c r="FX769" s="1"/>
      <c r="FY769" s="1"/>
      <c r="FZ769" s="1"/>
      <c r="GA769" s="1"/>
      <c r="GB769" s="1"/>
      <c r="GC769" s="1"/>
      <c r="GD769" s="1"/>
      <c r="GE769" s="1"/>
      <c r="GF769" s="1"/>
      <c r="GG769" s="1"/>
    </row>
    <row r="770" spans="1:189" s="4" customFormat="1">
      <c r="A770" s="1"/>
      <c r="B770" s="1"/>
      <c r="C770" s="1"/>
      <c r="D770" s="1"/>
      <c r="E770" s="1"/>
      <c r="F770" s="1"/>
      <c r="G770" s="1"/>
      <c r="H770" s="1"/>
      <c r="I770" s="69"/>
      <c r="J770" s="69"/>
      <c r="K770" s="69"/>
      <c r="L770" s="69"/>
      <c r="M770" s="69"/>
      <c r="N770" s="69"/>
      <c r="O770" s="69"/>
      <c r="P770" s="69"/>
      <c r="R770" s="1"/>
      <c r="S770" s="1"/>
      <c r="T770" s="5"/>
      <c r="U770" s="5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  <c r="DO770" s="1"/>
      <c r="DP770" s="1"/>
      <c r="DQ770" s="1"/>
      <c r="DR770" s="1"/>
      <c r="DS770" s="1"/>
      <c r="DT770" s="1"/>
      <c r="DU770" s="1"/>
      <c r="DV770" s="1"/>
      <c r="DW770" s="1"/>
      <c r="DX770" s="1"/>
      <c r="DY770" s="1"/>
      <c r="DZ770" s="1"/>
      <c r="EA770" s="1"/>
      <c r="EB770" s="1"/>
      <c r="EC770" s="1"/>
      <c r="ED770" s="1"/>
      <c r="EE770" s="1"/>
      <c r="EF770" s="1"/>
      <c r="EG770" s="1"/>
      <c r="EH770" s="1"/>
      <c r="EI770" s="1"/>
      <c r="EJ770" s="1"/>
      <c r="EK770" s="1"/>
      <c r="EL770" s="1"/>
      <c r="EM770" s="1"/>
      <c r="EN770" s="1"/>
      <c r="EO770" s="1"/>
      <c r="EP770" s="1"/>
      <c r="EQ770" s="1"/>
      <c r="ER770" s="1"/>
      <c r="ES770" s="1"/>
      <c r="ET770" s="1"/>
      <c r="EU770" s="1"/>
      <c r="EV770" s="1"/>
      <c r="EW770" s="1"/>
      <c r="EX770" s="1"/>
      <c r="EY770" s="1"/>
      <c r="EZ770" s="1"/>
      <c r="FA770" s="1"/>
      <c r="FB770" s="1"/>
      <c r="FC770" s="1"/>
      <c r="FD770" s="1"/>
      <c r="FE770" s="1"/>
      <c r="FF770" s="1"/>
      <c r="FG770" s="1"/>
      <c r="FH770" s="1"/>
      <c r="FI770" s="1"/>
      <c r="FJ770" s="1"/>
      <c r="FK770" s="1"/>
      <c r="FL770" s="1"/>
      <c r="FM770" s="1"/>
      <c r="FN770" s="1"/>
      <c r="FO770" s="1"/>
      <c r="FP770" s="1"/>
      <c r="FQ770" s="1"/>
      <c r="FR770" s="1"/>
      <c r="FS770" s="1"/>
      <c r="FT770" s="1"/>
      <c r="FU770" s="1"/>
      <c r="FV770" s="1"/>
      <c r="FW770" s="1"/>
      <c r="FX770" s="1"/>
      <c r="FY770" s="1"/>
      <c r="FZ770" s="1"/>
      <c r="GA770" s="1"/>
      <c r="GB770" s="1"/>
      <c r="GC770" s="1"/>
      <c r="GD770" s="1"/>
      <c r="GE770" s="1"/>
      <c r="GF770" s="1"/>
      <c r="GG770" s="1"/>
    </row>
    <row r="771" spans="1:189" s="4" customFormat="1">
      <c r="A771" s="1"/>
      <c r="B771" s="1"/>
      <c r="C771" s="1"/>
      <c r="D771" s="1"/>
      <c r="E771" s="1"/>
      <c r="F771" s="1"/>
      <c r="G771" s="1"/>
      <c r="H771" s="1"/>
      <c r="I771" s="69"/>
      <c r="J771" s="69"/>
      <c r="K771" s="69"/>
      <c r="L771" s="69"/>
      <c r="M771" s="69"/>
      <c r="N771" s="69"/>
      <c r="O771" s="69"/>
      <c r="P771" s="69"/>
      <c r="R771" s="1"/>
      <c r="S771" s="1"/>
      <c r="T771" s="5"/>
      <c r="U771" s="5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  <c r="DO771" s="1"/>
      <c r="DP771" s="1"/>
      <c r="DQ771" s="1"/>
      <c r="DR771" s="1"/>
      <c r="DS771" s="1"/>
      <c r="DT771" s="1"/>
      <c r="DU771" s="1"/>
      <c r="DV771" s="1"/>
      <c r="DW771" s="1"/>
      <c r="DX771" s="1"/>
      <c r="DY771" s="1"/>
      <c r="DZ771" s="1"/>
      <c r="EA771" s="1"/>
      <c r="EB771" s="1"/>
      <c r="EC771" s="1"/>
      <c r="ED771" s="1"/>
      <c r="EE771" s="1"/>
      <c r="EF771" s="1"/>
      <c r="EG771" s="1"/>
      <c r="EH771" s="1"/>
      <c r="EI771" s="1"/>
      <c r="EJ771" s="1"/>
      <c r="EK771" s="1"/>
      <c r="EL771" s="1"/>
      <c r="EM771" s="1"/>
      <c r="EN771" s="1"/>
      <c r="EO771" s="1"/>
      <c r="EP771" s="1"/>
      <c r="EQ771" s="1"/>
      <c r="ER771" s="1"/>
      <c r="ES771" s="1"/>
      <c r="ET771" s="1"/>
      <c r="EU771" s="1"/>
      <c r="EV771" s="1"/>
      <c r="EW771" s="1"/>
      <c r="EX771" s="1"/>
      <c r="EY771" s="1"/>
      <c r="EZ771" s="1"/>
      <c r="FA771" s="1"/>
      <c r="FB771" s="1"/>
      <c r="FC771" s="1"/>
      <c r="FD771" s="1"/>
      <c r="FE771" s="1"/>
      <c r="FF771" s="1"/>
      <c r="FG771" s="1"/>
      <c r="FH771" s="1"/>
      <c r="FI771" s="1"/>
      <c r="FJ771" s="1"/>
      <c r="FK771" s="1"/>
      <c r="FL771" s="1"/>
      <c r="FM771" s="1"/>
      <c r="FN771" s="1"/>
      <c r="FO771" s="1"/>
      <c r="FP771" s="1"/>
      <c r="FQ771" s="1"/>
      <c r="FR771" s="1"/>
      <c r="FS771" s="1"/>
      <c r="FT771" s="1"/>
      <c r="FU771" s="1"/>
      <c r="FV771" s="1"/>
      <c r="FW771" s="1"/>
      <c r="FX771" s="1"/>
      <c r="FY771" s="1"/>
      <c r="FZ771" s="1"/>
      <c r="GA771" s="1"/>
      <c r="GB771" s="1"/>
      <c r="GC771" s="1"/>
      <c r="GD771" s="1"/>
      <c r="GE771" s="1"/>
      <c r="GF771" s="1"/>
      <c r="GG771" s="1"/>
    </row>
    <row r="772" spans="1:189" s="4" customFormat="1">
      <c r="A772" s="1"/>
      <c r="B772" s="1"/>
      <c r="C772" s="1"/>
      <c r="D772" s="1"/>
      <c r="E772" s="1"/>
      <c r="F772" s="1"/>
      <c r="G772" s="1"/>
      <c r="H772" s="1"/>
      <c r="I772" s="69"/>
      <c r="J772" s="69"/>
      <c r="K772" s="69"/>
      <c r="L772" s="69"/>
      <c r="M772" s="69"/>
      <c r="N772" s="69"/>
      <c r="O772" s="69"/>
      <c r="P772" s="69"/>
      <c r="R772" s="1"/>
      <c r="S772" s="1"/>
      <c r="T772" s="5"/>
      <c r="U772" s="5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  <c r="DO772" s="1"/>
      <c r="DP772" s="1"/>
      <c r="DQ772" s="1"/>
      <c r="DR772" s="1"/>
      <c r="DS772" s="1"/>
      <c r="DT772" s="1"/>
      <c r="DU772" s="1"/>
      <c r="DV772" s="1"/>
      <c r="DW772" s="1"/>
      <c r="DX772" s="1"/>
      <c r="DY772" s="1"/>
      <c r="DZ772" s="1"/>
      <c r="EA772" s="1"/>
      <c r="EB772" s="1"/>
      <c r="EC772" s="1"/>
      <c r="ED772" s="1"/>
      <c r="EE772" s="1"/>
      <c r="EF772" s="1"/>
      <c r="EG772" s="1"/>
      <c r="EH772" s="1"/>
      <c r="EI772" s="1"/>
      <c r="EJ772" s="1"/>
      <c r="EK772" s="1"/>
      <c r="EL772" s="1"/>
      <c r="EM772" s="1"/>
      <c r="EN772" s="1"/>
      <c r="EO772" s="1"/>
      <c r="EP772" s="1"/>
      <c r="EQ772" s="1"/>
      <c r="ER772" s="1"/>
      <c r="ES772" s="1"/>
      <c r="ET772" s="1"/>
      <c r="EU772" s="1"/>
      <c r="EV772" s="1"/>
      <c r="EW772" s="1"/>
      <c r="EX772" s="1"/>
      <c r="EY772" s="1"/>
      <c r="EZ772" s="1"/>
      <c r="FA772" s="1"/>
      <c r="FB772" s="1"/>
      <c r="FC772" s="1"/>
      <c r="FD772" s="1"/>
      <c r="FE772" s="1"/>
      <c r="FF772" s="1"/>
      <c r="FG772" s="1"/>
      <c r="FH772" s="1"/>
      <c r="FI772" s="1"/>
      <c r="FJ772" s="1"/>
      <c r="FK772" s="1"/>
      <c r="FL772" s="1"/>
      <c r="FM772" s="1"/>
      <c r="FN772" s="1"/>
      <c r="FO772" s="1"/>
      <c r="FP772" s="1"/>
      <c r="FQ772" s="1"/>
      <c r="FR772" s="1"/>
      <c r="FS772" s="1"/>
      <c r="FT772" s="1"/>
      <c r="FU772" s="1"/>
      <c r="FV772" s="1"/>
      <c r="FW772" s="1"/>
      <c r="FX772" s="1"/>
      <c r="FY772" s="1"/>
      <c r="FZ772" s="1"/>
      <c r="GA772" s="1"/>
      <c r="GB772" s="1"/>
      <c r="GC772" s="1"/>
      <c r="GD772" s="1"/>
      <c r="GE772" s="1"/>
      <c r="GF772" s="1"/>
      <c r="GG772" s="1"/>
    </row>
    <row r="773" spans="1:189" s="4" customFormat="1">
      <c r="A773" s="1"/>
      <c r="B773" s="1"/>
      <c r="C773" s="1"/>
      <c r="D773" s="1"/>
      <c r="E773" s="1"/>
      <c r="F773" s="1"/>
      <c r="G773" s="1"/>
      <c r="H773" s="1"/>
      <c r="I773" s="69"/>
      <c r="J773" s="69"/>
      <c r="K773" s="69"/>
      <c r="L773" s="69"/>
      <c r="M773" s="69"/>
      <c r="N773" s="69"/>
      <c r="O773" s="69"/>
      <c r="P773" s="69"/>
      <c r="R773" s="1"/>
      <c r="S773" s="1"/>
      <c r="T773" s="5"/>
      <c r="U773" s="5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  <c r="DO773" s="1"/>
      <c r="DP773" s="1"/>
      <c r="DQ773" s="1"/>
      <c r="DR773" s="1"/>
      <c r="DS773" s="1"/>
      <c r="DT773" s="1"/>
      <c r="DU773" s="1"/>
      <c r="DV773" s="1"/>
      <c r="DW773" s="1"/>
      <c r="DX773" s="1"/>
      <c r="DY773" s="1"/>
      <c r="DZ773" s="1"/>
      <c r="EA773" s="1"/>
      <c r="EB773" s="1"/>
      <c r="EC773" s="1"/>
      <c r="ED773" s="1"/>
      <c r="EE773" s="1"/>
      <c r="EF773" s="1"/>
      <c r="EG773" s="1"/>
      <c r="EH773" s="1"/>
      <c r="EI773" s="1"/>
      <c r="EJ773" s="1"/>
      <c r="EK773" s="1"/>
      <c r="EL773" s="1"/>
      <c r="EM773" s="1"/>
      <c r="EN773" s="1"/>
      <c r="EO773" s="1"/>
      <c r="EP773" s="1"/>
      <c r="EQ773" s="1"/>
      <c r="ER773" s="1"/>
      <c r="ES773" s="1"/>
      <c r="ET773" s="1"/>
      <c r="EU773" s="1"/>
      <c r="EV773" s="1"/>
      <c r="EW773" s="1"/>
      <c r="EX773" s="1"/>
      <c r="EY773" s="1"/>
      <c r="EZ773" s="1"/>
      <c r="FA773" s="1"/>
      <c r="FB773" s="1"/>
      <c r="FC773" s="1"/>
      <c r="FD773" s="1"/>
      <c r="FE773" s="1"/>
      <c r="FF773" s="1"/>
      <c r="FG773" s="1"/>
      <c r="FH773" s="1"/>
      <c r="FI773" s="1"/>
      <c r="FJ773" s="1"/>
      <c r="FK773" s="1"/>
      <c r="FL773" s="1"/>
      <c r="FM773" s="1"/>
      <c r="FN773" s="1"/>
      <c r="FO773" s="1"/>
      <c r="FP773" s="1"/>
      <c r="FQ773" s="1"/>
      <c r="FR773" s="1"/>
      <c r="FS773" s="1"/>
      <c r="FT773" s="1"/>
      <c r="FU773" s="1"/>
      <c r="FV773" s="1"/>
      <c r="FW773" s="1"/>
      <c r="FX773" s="1"/>
      <c r="FY773" s="1"/>
      <c r="FZ773" s="1"/>
      <c r="GA773" s="1"/>
      <c r="GB773" s="1"/>
      <c r="GC773" s="1"/>
      <c r="GD773" s="1"/>
      <c r="GE773" s="1"/>
      <c r="GF773" s="1"/>
      <c r="GG773" s="1"/>
    </row>
    <row r="774" spans="1:189" s="4" customFormat="1">
      <c r="A774" s="1"/>
      <c r="B774" s="1"/>
      <c r="C774" s="1"/>
      <c r="D774" s="1"/>
      <c r="E774" s="1"/>
      <c r="F774" s="1"/>
      <c r="G774" s="1"/>
      <c r="H774" s="1"/>
      <c r="I774" s="69"/>
      <c r="J774" s="69"/>
      <c r="K774" s="69"/>
      <c r="L774" s="69"/>
      <c r="M774" s="69"/>
      <c r="N774" s="69"/>
      <c r="O774" s="69"/>
      <c r="P774" s="69"/>
      <c r="R774" s="1"/>
      <c r="S774" s="1"/>
      <c r="T774" s="5"/>
      <c r="U774" s="5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  <c r="DO774" s="1"/>
      <c r="DP774" s="1"/>
      <c r="DQ774" s="1"/>
      <c r="DR774" s="1"/>
      <c r="DS774" s="1"/>
      <c r="DT774" s="1"/>
      <c r="DU774" s="1"/>
      <c r="DV774" s="1"/>
      <c r="DW774" s="1"/>
      <c r="DX774" s="1"/>
      <c r="DY774" s="1"/>
      <c r="DZ774" s="1"/>
      <c r="EA774" s="1"/>
      <c r="EB774" s="1"/>
      <c r="EC774" s="1"/>
      <c r="ED774" s="1"/>
      <c r="EE774" s="1"/>
      <c r="EF774" s="1"/>
      <c r="EG774" s="1"/>
      <c r="EH774" s="1"/>
      <c r="EI774" s="1"/>
      <c r="EJ774" s="1"/>
      <c r="EK774" s="1"/>
      <c r="EL774" s="1"/>
      <c r="EM774" s="1"/>
      <c r="EN774" s="1"/>
      <c r="EO774" s="1"/>
      <c r="EP774" s="1"/>
      <c r="EQ774" s="1"/>
      <c r="ER774" s="1"/>
      <c r="ES774" s="1"/>
      <c r="ET774" s="1"/>
      <c r="EU774" s="1"/>
      <c r="EV774" s="1"/>
      <c r="EW774" s="1"/>
      <c r="EX774" s="1"/>
      <c r="EY774" s="1"/>
      <c r="EZ774" s="1"/>
      <c r="FA774" s="1"/>
      <c r="FB774" s="1"/>
      <c r="FC774" s="1"/>
      <c r="FD774" s="1"/>
      <c r="FE774" s="1"/>
      <c r="FF774" s="1"/>
      <c r="FG774" s="1"/>
      <c r="FH774" s="1"/>
      <c r="FI774" s="1"/>
      <c r="FJ774" s="1"/>
      <c r="FK774" s="1"/>
      <c r="FL774" s="1"/>
      <c r="FM774" s="1"/>
      <c r="FN774" s="1"/>
      <c r="FO774" s="1"/>
      <c r="FP774" s="1"/>
      <c r="FQ774" s="1"/>
      <c r="FR774" s="1"/>
      <c r="FS774" s="1"/>
      <c r="FT774" s="1"/>
      <c r="FU774" s="1"/>
      <c r="FV774" s="1"/>
      <c r="FW774" s="1"/>
      <c r="FX774" s="1"/>
      <c r="FY774" s="1"/>
      <c r="FZ774" s="1"/>
      <c r="GA774" s="1"/>
      <c r="GB774" s="1"/>
      <c r="GC774" s="1"/>
      <c r="GD774" s="1"/>
      <c r="GE774" s="1"/>
      <c r="GF774" s="1"/>
      <c r="GG774" s="1"/>
    </row>
    <row r="775" spans="1:189" s="4" customFormat="1">
      <c r="A775" s="1"/>
      <c r="B775" s="1"/>
      <c r="C775" s="1"/>
      <c r="D775" s="1"/>
      <c r="E775" s="1"/>
      <c r="F775" s="1"/>
      <c r="G775" s="1"/>
      <c r="H775" s="1"/>
      <c r="I775" s="69"/>
      <c r="J775" s="69"/>
      <c r="K775" s="69"/>
      <c r="L775" s="69"/>
      <c r="M775" s="69"/>
      <c r="N775" s="69"/>
      <c r="O775" s="69"/>
      <c r="P775" s="69"/>
      <c r="R775" s="1"/>
      <c r="S775" s="1"/>
      <c r="T775" s="5"/>
      <c r="U775" s="5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  <c r="DO775" s="1"/>
      <c r="DP775" s="1"/>
      <c r="DQ775" s="1"/>
      <c r="DR775" s="1"/>
      <c r="DS775" s="1"/>
      <c r="DT775" s="1"/>
      <c r="DU775" s="1"/>
      <c r="DV775" s="1"/>
      <c r="DW775" s="1"/>
      <c r="DX775" s="1"/>
      <c r="DY775" s="1"/>
      <c r="DZ775" s="1"/>
      <c r="EA775" s="1"/>
      <c r="EB775" s="1"/>
      <c r="EC775" s="1"/>
      <c r="ED775" s="1"/>
      <c r="EE775" s="1"/>
      <c r="EF775" s="1"/>
      <c r="EG775" s="1"/>
      <c r="EH775" s="1"/>
      <c r="EI775" s="1"/>
      <c r="EJ775" s="1"/>
      <c r="EK775" s="1"/>
      <c r="EL775" s="1"/>
      <c r="EM775" s="1"/>
      <c r="EN775" s="1"/>
      <c r="EO775" s="1"/>
      <c r="EP775" s="1"/>
      <c r="EQ775" s="1"/>
      <c r="ER775" s="1"/>
      <c r="ES775" s="1"/>
      <c r="ET775" s="1"/>
      <c r="EU775" s="1"/>
      <c r="EV775" s="1"/>
      <c r="EW775" s="1"/>
      <c r="EX775" s="1"/>
      <c r="EY775" s="1"/>
      <c r="EZ775" s="1"/>
      <c r="FA775" s="1"/>
      <c r="FB775" s="1"/>
      <c r="FC775" s="1"/>
      <c r="FD775" s="1"/>
      <c r="FE775" s="1"/>
      <c r="FF775" s="1"/>
      <c r="FG775" s="1"/>
      <c r="FH775" s="1"/>
      <c r="FI775" s="1"/>
      <c r="FJ775" s="1"/>
      <c r="FK775" s="1"/>
      <c r="FL775" s="1"/>
      <c r="FM775" s="1"/>
      <c r="FN775" s="1"/>
      <c r="FO775" s="1"/>
      <c r="FP775" s="1"/>
      <c r="FQ775" s="1"/>
      <c r="FR775" s="1"/>
      <c r="FS775" s="1"/>
      <c r="FT775" s="1"/>
      <c r="FU775" s="1"/>
      <c r="FV775" s="1"/>
      <c r="FW775" s="1"/>
      <c r="FX775" s="1"/>
      <c r="FY775" s="1"/>
      <c r="FZ775" s="1"/>
      <c r="GA775" s="1"/>
      <c r="GB775" s="1"/>
      <c r="GC775" s="1"/>
      <c r="GD775" s="1"/>
      <c r="GE775" s="1"/>
      <c r="GF775" s="1"/>
      <c r="GG775" s="1"/>
    </row>
    <row r="776" spans="1:189" s="4" customFormat="1">
      <c r="A776" s="1"/>
      <c r="B776" s="1"/>
      <c r="C776" s="1"/>
      <c r="D776" s="1"/>
      <c r="E776" s="1"/>
      <c r="F776" s="1"/>
      <c r="G776" s="1"/>
      <c r="H776" s="1"/>
      <c r="I776" s="69"/>
      <c r="J776" s="69"/>
      <c r="K776" s="69"/>
      <c r="L776" s="69"/>
      <c r="M776" s="69"/>
      <c r="N776" s="69"/>
      <c r="O776" s="69"/>
      <c r="P776" s="69"/>
      <c r="R776" s="1"/>
      <c r="S776" s="1"/>
      <c r="T776" s="5"/>
      <c r="U776" s="5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  <c r="DO776" s="1"/>
      <c r="DP776" s="1"/>
      <c r="DQ776" s="1"/>
      <c r="DR776" s="1"/>
      <c r="DS776" s="1"/>
      <c r="DT776" s="1"/>
      <c r="DU776" s="1"/>
      <c r="DV776" s="1"/>
      <c r="DW776" s="1"/>
      <c r="DX776" s="1"/>
      <c r="DY776" s="1"/>
      <c r="DZ776" s="1"/>
      <c r="EA776" s="1"/>
      <c r="EB776" s="1"/>
      <c r="EC776" s="1"/>
      <c r="ED776" s="1"/>
      <c r="EE776" s="1"/>
      <c r="EF776" s="1"/>
      <c r="EG776" s="1"/>
      <c r="EH776" s="1"/>
      <c r="EI776" s="1"/>
      <c r="EJ776" s="1"/>
      <c r="EK776" s="1"/>
      <c r="EL776" s="1"/>
      <c r="EM776" s="1"/>
      <c r="EN776" s="1"/>
      <c r="EO776" s="1"/>
      <c r="EP776" s="1"/>
      <c r="EQ776" s="1"/>
      <c r="ER776" s="1"/>
      <c r="ES776" s="1"/>
      <c r="ET776" s="1"/>
      <c r="EU776" s="1"/>
      <c r="EV776" s="1"/>
      <c r="EW776" s="1"/>
      <c r="EX776" s="1"/>
      <c r="EY776" s="1"/>
      <c r="EZ776" s="1"/>
      <c r="FA776" s="1"/>
      <c r="FB776" s="1"/>
      <c r="FC776" s="1"/>
      <c r="FD776" s="1"/>
      <c r="FE776" s="1"/>
      <c r="FF776" s="1"/>
      <c r="FG776" s="1"/>
      <c r="FH776" s="1"/>
      <c r="FI776" s="1"/>
      <c r="FJ776" s="1"/>
      <c r="FK776" s="1"/>
      <c r="FL776" s="1"/>
      <c r="FM776" s="1"/>
      <c r="FN776" s="1"/>
      <c r="FO776" s="1"/>
      <c r="FP776" s="1"/>
      <c r="FQ776" s="1"/>
      <c r="FR776" s="1"/>
      <c r="FS776" s="1"/>
      <c r="FT776" s="1"/>
      <c r="FU776" s="1"/>
      <c r="FV776" s="1"/>
      <c r="FW776" s="1"/>
      <c r="FX776" s="1"/>
      <c r="FY776" s="1"/>
      <c r="FZ776" s="1"/>
      <c r="GA776" s="1"/>
      <c r="GB776" s="1"/>
      <c r="GC776" s="1"/>
      <c r="GD776" s="1"/>
      <c r="GE776" s="1"/>
      <c r="GF776" s="1"/>
      <c r="GG776" s="1"/>
    </row>
    <row r="777" spans="1:189" s="4" customFormat="1">
      <c r="A777" s="1"/>
      <c r="B777" s="1"/>
      <c r="C777" s="1"/>
      <c r="D777" s="1"/>
      <c r="E777" s="1"/>
      <c r="F777" s="1"/>
      <c r="G777" s="1"/>
      <c r="H777" s="1"/>
      <c r="I777" s="69"/>
      <c r="J777" s="69"/>
      <c r="K777" s="69"/>
      <c r="L777" s="69"/>
      <c r="M777" s="69"/>
      <c r="N777" s="69"/>
      <c r="O777" s="69"/>
      <c r="P777" s="69"/>
      <c r="R777" s="1"/>
      <c r="S777" s="1"/>
      <c r="T777" s="5"/>
      <c r="U777" s="5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  <c r="DO777" s="1"/>
      <c r="DP777" s="1"/>
      <c r="DQ777" s="1"/>
      <c r="DR777" s="1"/>
      <c r="DS777" s="1"/>
      <c r="DT777" s="1"/>
      <c r="DU777" s="1"/>
      <c r="DV777" s="1"/>
      <c r="DW777" s="1"/>
      <c r="DX777" s="1"/>
      <c r="DY777" s="1"/>
      <c r="DZ777" s="1"/>
      <c r="EA777" s="1"/>
      <c r="EB777" s="1"/>
      <c r="EC777" s="1"/>
      <c r="ED777" s="1"/>
      <c r="EE777" s="1"/>
      <c r="EF777" s="1"/>
      <c r="EG777" s="1"/>
      <c r="EH777" s="1"/>
      <c r="EI777" s="1"/>
      <c r="EJ777" s="1"/>
      <c r="EK777" s="1"/>
      <c r="EL777" s="1"/>
      <c r="EM777" s="1"/>
      <c r="EN777" s="1"/>
      <c r="EO777" s="1"/>
      <c r="EP777" s="1"/>
      <c r="EQ777" s="1"/>
      <c r="ER777" s="1"/>
      <c r="ES777" s="1"/>
      <c r="ET777" s="1"/>
      <c r="EU777" s="1"/>
      <c r="EV777" s="1"/>
      <c r="EW777" s="1"/>
      <c r="EX777" s="1"/>
      <c r="EY777" s="1"/>
      <c r="EZ777" s="1"/>
      <c r="FA777" s="1"/>
      <c r="FB777" s="1"/>
      <c r="FC777" s="1"/>
      <c r="FD777" s="1"/>
      <c r="FE777" s="1"/>
      <c r="FF777" s="1"/>
      <c r="FG777" s="1"/>
      <c r="FH777" s="1"/>
      <c r="FI777" s="1"/>
      <c r="FJ777" s="1"/>
      <c r="FK777" s="1"/>
      <c r="FL777" s="1"/>
      <c r="FM777" s="1"/>
      <c r="FN777" s="1"/>
      <c r="FO777" s="1"/>
      <c r="FP777" s="1"/>
      <c r="FQ777" s="1"/>
      <c r="FR777" s="1"/>
      <c r="FS777" s="1"/>
      <c r="FT777" s="1"/>
      <c r="FU777" s="1"/>
      <c r="FV777" s="1"/>
      <c r="FW777" s="1"/>
      <c r="FX777" s="1"/>
      <c r="FY777" s="1"/>
      <c r="FZ777" s="1"/>
      <c r="GA777" s="1"/>
      <c r="GB777" s="1"/>
      <c r="GC777" s="1"/>
      <c r="GD777" s="1"/>
      <c r="GE777" s="1"/>
      <c r="GF777" s="1"/>
      <c r="GG777" s="1"/>
    </row>
    <row r="778" spans="1:189" s="4" customFormat="1">
      <c r="A778" s="1"/>
      <c r="B778" s="1"/>
      <c r="C778" s="1"/>
      <c r="D778" s="1"/>
      <c r="E778" s="1"/>
      <c r="F778" s="1"/>
      <c r="G778" s="1"/>
      <c r="H778" s="1"/>
      <c r="I778" s="69"/>
      <c r="J778" s="69"/>
      <c r="K778" s="69"/>
      <c r="L778" s="69"/>
      <c r="M778" s="69"/>
      <c r="N778" s="69"/>
      <c r="O778" s="69"/>
      <c r="P778" s="69"/>
      <c r="R778" s="1"/>
      <c r="S778" s="1"/>
      <c r="T778" s="5"/>
      <c r="U778" s="5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  <c r="DO778" s="1"/>
      <c r="DP778" s="1"/>
      <c r="DQ778" s="1"/>
      <c r="DR778" s="1"/>
      <c r="DS778" s="1"/>
      <c r="DT778" s="1"/>
      <c r="DU778" s="1"/>
      <c r="DV778" s="1"/>
      <c r="DW778" s="1"/>
      <c r="DX778" s="1"/>
      <c r="DY778" s="1"/>
      <c r="DZ778" s="1"/>
      <c r="EA778" s="1"/>
      <c r="EB778" s="1"/>
      <c r="EC778" s="1"/>
      <c r="ED778" s="1"/>
      <c r="EE778" s="1"/>
      <c r="EF778" s="1"/>
      <c r="EG778" s="1"/>
      <c r="EH778" s="1"/>
      <c r="EI778" s="1"/>
      <c r="EJ778" s="1"/>
      <c r="EK778" s="1"/>
      <c r="EL778" s="1"/>
      <c r="EM778" s="1"/>
      <c r="EN778" s="1"/>
      <c r="EO778" s="1"/>
      <c r="EP778" s="1"/>
      <c r="EQ778" s="1"/>
      <c r="ER778" s="1"/>
      <c r="ES778" s="1"/>
      <c r="ET778" s="1"/>
      <c r="EU778" s="1"/>
      <c r="EV778" s="1"/>
      <c r="EW778" s="1"/>
      <c r="EX778" s="1"/>
      <c r="EY778" s="1"/>
      <c r="EZ778" s="1"/>
      <c r="FA778" s="1"/>
      <c r="FB778" s="1"/>
      <c r="FC778" s="1"/>
      <c r="FD778" s="1"/>
      <c r="FE778" s="1"/>
      <c r="FF778" s="1"/>
      <c r="FG778" s="1"/>
      <c r="FH778" s="1"/>
      <c r="FI778" s="1"/>
      <c r="FJ778" s="1"/>
      <c r="FK778" s="1"/>
      <c r="FL778" s="1"/>
      <c r="FM778" s="1"/>
      <c r="FN778" s="1"/>
      <c r="FO778" s="1"/>
      <c r="FP778" s="1"/>
      <c r="FQ778" s="1"/>
      <c r="FR778" s="1"/>
      <c r="FS778" s="1"/>
      <c r="FT778" s="1"/>
      <c r="FU778" s="1"/>
      <c r="FV778" s="1"/>
      <c r="FW778" s="1"/>
      <c r="FX778" s="1"/>
      <c r="FY778" s="1"/>
      <c r="FZ778" s="1"/>
      <c r="GA778" s="1"/>
      <c r="GB778" s="1"/>
      <c r="GC778" s="1"/>
      <c r="GD778" s="1"/>
      <c r="GE778" s="1"/>
      <c r="GF778" s="1"/>
      <c r="GG778" s="1"/>
    </row>
    <row r="779" spans="1:189" s="4" customFormat="1">
      <c r="A779" s="1"/>
      <c r="B779" s="1"/>
      <c r="C779" s="1"/>
      <c r="D779" s="1"/>
      <c r="E779" s="1"/>
      <c r="F779" s="1"/>
      <c r="G779" s="1"/>
      <c r="H779" s="1"/>
      <c r="I779" s="69"/>
      <c r="J779" s="69"/>
      <c r="K779" s="69"/>
      <c r="L779" s="69"/>
      <c r="M779" s="69"/>
      <c r="N779" s="69"/>
      <c r="O779" s="69"/>
      <c r="P779" s="69"/>
      <c r="R779" s="1"/>
      <c r="S779" s="1"/>
      <c r="T779" s="5"/>
      <c r="U779" s="5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  <c r="DO779" s="1"/>
      <c r="DP779" s="1"/>
      <c r="DQ779" s="1"/>
      <c r="DR779" s="1"/>
      <c r="DS779" s="1"/>
      <c r="DT779" s="1"/>
      <c r="DU779" s="1"/>
      <c r="DV779" s="1"/>
      <c r="DW779" s="1"/>
      <c r="DX779" s="1"/>
      <c r="DY779" s="1"/>
      <c r="DZ779" s="1"/>
      <c r="EA779" s="1"/>
      <c r="EB779" s="1"/>
      <c r="EC779" s="1"/>
      <c r="ED779" s="1"/>
      <c r="EE779" s="1"/>
      <c r="EF779" s="1"/>
      <c r="EG779" s="1"/>
      <c r="EH779" s="1"/>
      <c r="EI779" s="1"/>
      <c r="EJ779" s="1"/>
      <c r="EK779" s="1"/>
      <c r="EL779" s="1"/>
      <c r="EM779" s="1"/>
      <c r="EN779" s="1"/>
      <c r="EO779" s="1"/>
      <c r="EP779" s="1"/>
      <c r="EQ779" s="1"/>
      <c r="ER779" s="1"/>
      <c r="ES779" s="1"/>
      <c r="ET779" s="1"/>
      <c r="EU779" s="1"/>
      <c r="EV779" s="1"/>
      <c r="EW779" s="1"/>
      <c r="EX779" s="1"/>
      <c r="EY779" s="1"/>
      <c r="EZ779" s="1"/>
      <c r="FA779" s="1"/>
      <c r="FB779" s="1"/>
      <c r="FC779" s="1"/>
      <c r="FD779" s="1"/>
      <c r="FE779" s="1"/>
      <c r="FF779" s="1"/>
      <c r="FG779" s="1"/>
      <c r="FH779" s="1"/>
      <c r="FI779" s="1"/>
      <c r="FJ779" s="1"/>
      <c r="FK779" s="1"/>
      <c r="FL779" s="1"/>
      <c r="FM779" s="1"/>
      <c r="FN779" s="1"/>
      <c r="FO779" s="1"/>
      <c r="FP779" s="1"/>
      <c r="FQ779" s="1"/>
      <c r="FR779" s="1"/>
      <c r="FS779" s="1"/>
      <c r="FT779" s="1"/>
      <c r="FU779" s="1"/>
      <c r="FV779" s="1"/>
      <c r="FW779" s="1"/>
      <c r="FX779" s="1"/>
      <c r="FY779" s="1"/>
      <c r="FZ779" s="1"/>
      <c r="GA779" s="1"/>
      <c r="GB779" s="1"/>
      <c r="GC779" s="1"/>
      <c r="GD779" s="1"/>
      <c r="GE779" s="1"/>
      <c r="GF779" s="1"/>
      <c r="GG779" s="1"/>
    </row>
    <row r="780" spans="1:189" s="4" customFormat="1">
      <c r="A780" s="1"/>
      <c r="B780" s="1"/>
      <c r="C780" s="1"/>
      <c r="D780" s="1"/>
      <c r="E780" s="1"/>
      <c r="F780" s="1"/>
      <c r="G780" s="1"/>
      <c r="H780" s="1"/>
      <c r="I780" s="69"/>
      <c r="J780" s="69"/>
      <c r="K780" s="69"/>
      <c r="L780" s="69"/>
      <c r="M780" s="69"/>
      <c r="N780" s="69"/>
      <c r="O780" s="69"/>
      <c r="P780" s="69"/>
      <c r="R780" s="1"/>
      <c r="S780" s="1"/>
      <c r="T780" s="5"/>
      <c r="U780" s="5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  <c r="DO780" s="1"/>
      <c r="DP780" s="1"/>
      <c r="DQ780" s="1"/>
      <c r="DR780" s="1"/>
      <c r="DS780" s="1"/>
      <c r="DT780" s="1"/>
      <c r="DU780" s="1"/>
      <c r="DV780" s="1"/>
      <c r="DW780" s="1"/>
      <c r="DX780" s="1"/>
      <c r="DY780" s="1"/>
      <c r="DZ780" s="1"/>
      <c r="EA780" s="1"/>
      <c r="EB780" s="1"/>
      <c r="EC780" s="1"/>
      <c r="ED780" s="1"/>
      <c r="EE780" s="1"/>
      <c r="EF780" s="1"/>
      <c r="EG780" s="1"/>
      <c r="EH780" s="1"/>
      <c r="EI780" s="1"/>
      <c r="EJ780" s="1"/>
      <c r="EK780" s="1"/>
      <c r="EL780" s="1"/>
      <c r="EM780" s="1"/>
      <c r="EN780" s="1"/>
      <c r="EO780" s="1"/>
      <c r="EP780" s="1"/>
      <c r="EQ780" s="1"/>
      <c r="ER780" s="1"/>
      <c r="ES780" s="1"/>
      <c r="ET780" s="1"/>
      <c r="EU780" s="1"/>
      <c r="EV780" s="1"/>
      <c r="EW780" s="1"/>
      <c r="EX780" s="1"/>
      <c r="EY780" s="1"/>
      <c r="EZ780" s="1"/>
      <c r="FA780" s="1"/>
      <c r="FB780" s="1"/>
      <c r="FC780" s="1"/>
      <c r="FD780" s="1"/>
      <c r="FE780" s="1"/>
      <c r="FF780" s="1"/>
      <c r="FG780" s="1"/>
      <c r="FH780" s="1"/>
      <c r="FI780" s="1"/>
      <c r="FJ780" s="1"/>
      <c r="FK780" s="1"/>
      <c r="FL780" s="1"/>
      <c r="FM780" s="1"/>
      <c r="FN780" s="1"/>
      <c r="FO780" s="1"/>
      <c r="FP780" s="1"/>
      <c r="FQ780" s="1"/>
      <c r="FR780" s="1"/>
      <c r="FS780" s="1"/>
      <c r="FT780" s="1"/>
      <c r="FU780" s="1"/>
      <c r="FV780" s="1"/>
      <c r="FW780" s="1"/>
      <c r="FX780" s="1"/>
      <c r="FY780" s="1"/>
      <c r="FZ780" s="1"/>
      <c r="GA780" s="1"/>
      <c r="GB780" s="1"/>
      <c r="GC780" s="1"/>
      <c r="GD780" s="1"/>
      <c r="GE780" s="1"/>
      <c r="GF780" s="1"/>
      <c r="GG780" s="1"/>
    </row>
    <row r="781" spans="1:189" s="4" customFormat="1">
      <c r="A781" s="1"/>
      <c r="B781" s="1"/>
      <c r="C781" s="1"/>
      <c r="D781" s="1"/>
      <c r="E781" s="1"/>
      <c r="F781" s="1"/>
      <c r="G781" s="1"/>
      <c r="H781" s="1"/>
      <c r="I781" s="69"/>
      <c r="J781" s="69"/>
      <c r="K781" s="69"/>
      <c r="L781" s="69"/>
      <c r="M781" s="69"/>
      <c r="N781" s="69"/>
      <c r="O781" s="69"/>
      <c r="P781" s="69"/>
      <c r="R781" s="1"/>
      <c r="S781" s="1"/>
      <c r="T781" s="5"/>
      <c r="U781" s="5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  <c r="DO781" s="1"/>
      <c r="DP781" s="1"/>
      <c r="DQ781" s="1"/>
      <c r="DR781" s="1"/>
      <c r="DS781" s="1"/>
      <c r="DT781" s="1"/>
      <c r="DU781" s="1"/>
      <c r="DV781" s="1"/>
      <c r="DW781" s="1"/>
      <c r="DX781" s="1"/>
      <c r="DY781" s="1"/>
      <c r="DZ781" s="1"/>
      <c r="EA781" s="1"/>
      <c r="EB781" s="1"/>
      <c r="EC781" s="1"/>
      <c r="ED781" s="1"/>
      <c r="EE781" s="1"/>
      <c r="EF781" s="1"/>
      <c r="EG781" s="1"/>
      <c r="EH781" s="1"/>
      <c r="EI781" s="1"/>
      <c r="EJ781" s="1"/>
      <c r="EK781" s="1"/>
      <c r="EL781" s="1"/>
      <c r="EM781" s="1"/>
      <c r="EN781" s="1"/>
      <c r="EO781" s="1"/>
      <c r="EP781" s="1"/>
      <c r="EQ781" s="1"/>
      <c r="ER781" s="1"/>
      <c r="ES781" s="1"/>
      <c r="ET781" s="1"/>
      <c r="EU781" s="1"/>
      <c r="EV781" s="1"/>
      <c r="EW781" s="1"/>
      <c r="EX781" s="1"/>
      <c r="EY781" s="1"/>
      <c r="EZ781" s="1"/>
      <c r="FA781" s="1"/>
      <c r="FB781" s="1"/>
      <c r="FC781" s="1"/>
      <c r="FD781" s="1"/>
      <c r="FE781" s="1"/>
      <c r="FF781" s="1"/>
      <c r="FG781" s="1"/>
      <c r="FH781" s="1"/>
      <c r="FI781" s="1"/>
      <c r="FJ781" s="1"/>
      <c r="FK781" s="1"/>
      <c r="FL781" s="1"/>
      <c r="FM781" s="1"/>
      <c r="FN781" s="1"/>
      <c r="FO781" s="1"/>
      <c r="FP781" s="1"/>
      <c r="FQ781" s="1"/>
      <c r="FR781" s="1"/>
      <c r="FS781" s="1"/>
      <c r="FT781" s="1"/>
      <c r="FU781" s="1"/>
      <c r="FV781" s="1"/>
      <c r="FW781" s="1"/>
      <c r="FX781" s="1"/>
      <c r="FY781" s="1"/>
      <c r="FZ781" s="1"/>
      <c r="GA781" s="1"/>
      <c r="GB781" s="1"/>
      <c r="GC781" s="1"/>
      <c r="GD781" s="1"/>
      <c r="GE781" s="1"/>
      <c r="GF781" s="1"/>
      <c r="GG781" s="1"/>
    </row>
    <row r="782" spans="1:189" s="4" customFormat="1">
      <c r="A782" s="1"/>
      <c r="B782" s="1"/>
      <c r="C782" s="1"/>
      <c r="D782" s="1"/>
      <c r="E782" s="1"/>
      <c r="F782" s="1"/>
      <c r="G782" s="1"/>
      <c r="H782" s="1"/>
      <c r="I782" s="69"/>
      <c r="J782" s="69"/>
      <c r="K782" s="69"/>
      <c r="L782" s="69"/>
      <c r="M782" s="69"/>
      <c r="N782" s="69"/>
      <c r="O782" s="69"/>
      <c r="P782" s="69"/>
      <c r="R782" s="1"/>
      <c r="S782" s="1"/>
      <c r="T782" s="5"/>
      <c r="U782" s="5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  <c r="DO782" s="1"/>
      <c r="DP782" s="1"/>
      <c r="DQ782" s="1"/>
      <c r="DR782" s="1"/>
      <c r="DS782" s="1"/>
      <c r="DT782" s="1"/>
      <c r="DU782" s="1"/>
      <c r="DV782" s="1"/>
      <c r="DW782" s="1"/>
      <c r="DX782" s="1"/>
      <c r="DY782" s="1"/>
      <c r="DZ782" s="1"/>
      <c r="EA782" s="1"/>
      <c r="EB782" s="1"/>
      <c r="EC782" s="1"/>
      <c r="ED782" s="1"/>
      <c r="EE782" s="1"/>
      <c r="EF782" s="1"/>
      <c r="EG782" s="1"/>
      <c r="EH782" s="1"/>
      <c r="EI782" s="1"/>
      <c r="EJ782" s="1"/>
      <c r="EK782" s="1"/>
      <c r="EL782" s="1"/>
      <c r="EM782" s="1"/>
      <c r="EN782" s="1"/>
      <c r="EO782" s="1"/>
      <c r="EP782" s="1"/>
      <c r="EQ782" s="1"/>
      <c r="ER782" s="1"/>
      <c r="ES782" s="1"/>
      <c r="ET782" s="1"/>
      <c r="EU782" s="1"/>
      <c r="EV782" s="1"/>
      <c r="EW782" s="1"/>
      <c r="EX782" s="1"/>
      <c r="EY782" s="1"/>
      <c r="EZ782" s="1"/>
      <c r="FA782" s="1"/>
      <c r="FB782" s="1"/>
      <c r="FC782" s="1"/>
      <c r="FD782" s="1"/>
      <c r="FE782" s="1"/>
      <c r="FF782" s="1"/>
      <c r="FG782" s="1"/>
      <c r="FH782" s="1"/>
      <c r="FI782" s="1"/>
      <c r="FJ782" s="1"/>
      <c r="FK782" s="1"/>
      <c r="FL782" s="1"/>
      <c r="FM782" s="1"/>
      <c r="FN782" s="1"/>
      <c r="FO782" s="1"/>
      <c r="FP782" s="1"/>
      <c r="FQ782" s="1"/>
      <c r="FR782" s="1"/>
      <c r="FS782" s="1"/>
      <c r="FT782" s="1"/>
      <c r="FU782" s="1"/>
      <c r="FV782" s="1"/>
      <c r="FW782" s="1"/>
      <c r="FX782" s="1"/>
      <c r="FY782" s="1"/>
      <c r="FZ782" s="1"/>
      <c r="GA782" s="1"/>
      <c r="GB782" s="1"/>
      <c r="GC782" s="1"/>
      <c r="GD782" s="1"/>
      <c r="GE782" s="1"/>
      <c r="GF782" s="1"/>
      <c r="GG782" s="1"/>
    </row>
    <row r="783" spans="1:189" s="4" customFormat="1">
      <c r="A783" s="1"/>
      <c r="B783" s="1"/>
      <c r="C783" s="1"/>
      <c r="D783" s="1"/>
      <c r="E783" s="1"/>
      <c r="F783" s="1"/>
      <c r="G783" s="1"/>
      <c r="H783" s="1"/>
      <c r="I783" s="69"/>
      <c r="J783" s="69"/>
      <c r="K783" s="69"/>
      <c r="L783" s="69"/>
      <c r="M783" s="69"/>
      <c r="N783" s="69"/>
      <c r="O783" s="69"/>
      <c r="P783" s="69"/>
      <c r="R783" s="1"/>
      <c r="S783" s="1"/>
      <c r="T783" s="5"/>
      <c r="U783" s="5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  <c r="DP783" s="1"/>
      <c r="DQ783" s="1"/>
      <c r="DR783" s="1"/>
      <c r="DS783" s="1"/>
      <c r="DT783" s="1"/>
      <c r="DU783" s="1"/>
      <c r="DV783" s="1"/>
      <c r="DW783" s="1"/>
      <c r="DX783" s="1"/>
      <c r="DY783" s="1"/>
      <c r="DZ783" s="1"/>
      <c r="EA783" s="1"/>
      <c r="EB783" s="1"/>
      <c r="EC783" s="1"/>
      <c r="ED783" s="1"/>
      <c r="EE783" s="1"/>
      <c r="EF783" s="1"/>
      <c r="EG783" s="1"/>
      <c r="EH783" s="1"/>
      <c r="EI783" s="1"/>
      <c r="EJ783" s="1"/>
      <c r="EK783" s="1"/>
      <c r="EL783" s="1"/>
      <c r="EM783" s="1"/>
      <c r="EN783" s="1"/>
      <c r="EO783" s="1"/>
      <c r="EP783" s="1"/>
      <c r="EQ783" s="1"/>
      <c r="ER783" s="1"/>
      <c r="ES783" s="1"/>
      <c r="ET783" s="1"/>
      <c r="EU783" s="1"/>
      <c r="EV783" s="1"/>
      <c r="EW783" s="1"/>
      <c r="EX783" s="1"/>
      <c r="EY783" s="1"/>
      <c r="EZ783" s="1"/>
      <c r="FA783" s="1"/>
      <c r="FB783" s="1"/>
      <c r="FC783" s="1"/>
      <c r="FD783" s="1"/>
      <c r="FE783" s="1"/>
      <c r="FF783" s="1"/>
      <c r="FG783" s="1"/>
      <c r="FH783" s="1"/>
      <c r="FI783" s="1"/>
      <c r="FJ783" s="1"/>
      <c r="FK783" s="1"/>
      <c r="FL783" s="1"/>
      <c r="FM783" s="1"/>
      <c r="FN783" s="1"/>
      <c r="FO783" s="1"/>
      <c r="FP783" s="1"/>
      <c r="FQ783" s="1"/>
      <c r="FR783" s="1"/>
      <c r="FS783" s="1"/>
      <c r="FT783" s="1"/>
      <c r="FU783" s="1"/>
      <c r="FV783" s="1"/>
      <c r="FW783" s="1"/>
      <c r="FX783" s="1"/>
      <c r="FY783" s="1"/>
      <c r="FZ783" s="1"/>
      <c r="GA783" s="1"/>
      <c r="GB783" s="1"/>
      <c r="GC783" s="1"/>
      <c r="GD783" s="1"/>
      <c r="GE783" s="1"/>
      <c r="GF783" s="1"/>
      <c r="GG783" s="1"/>
    </row>
    <row r="784" spans="1:189" s="4" customFormat="1">
      <c r="A784" s="1"/>
      <c r="B784" s="1"/>
      <c r="C784" s="1"/>
      <c r="D784" s="1"/>
      <c r="E784" s="1"/>
      <c r="F784" s="1"/>
      <c r="G784" s="1"/>
      <c r="H784" s="1"/>
      <c r="I784" s="69"/>
      <c r="J784" s="69"/>
      <c r="K784" s="69"/>
      <c r="L784" s="69"/>
      <c r="M784" s="69"/>
      <c r="N784" s="69"/>
      <c r="O784" s="69"/>
      <c r="P784" s="69"/>
      <c r="R784" s="1"/>
      <c r="S784" s="1"/>
      <c r="T784" s="5"/>
      <c r="U784" s="5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  <c r="DP784" s="1"/>
      <c r="DQ784" s="1"/>
      <c r="DR784" s="1"/>
      <c r="DS784" s="1"/>
      <c r="DT784" s="1"/>
      <c r="DU784" s="1"/>
      <c r="DV784" s="1"/>
      <c r="DW784" s="1"/>
      <c r="DX784" s="1"/>
      <c r="DY784" s="1"/>
      <c r="DZ784" s="1"/>
      <c r="EA784" s="1"/>
      <c r="EB784" s="1"/>
      <c r="EC784" s="1"/>
      <c r="ED784" s="1"/>
      <c r="EE784" s="1"/>
      <c r="EF784" s="1"/>
      <c r="EG784" s="1"/>
      <c r="EH784" s="1"/>
      <c r="EI784" s="1"/>
      <c r="EJ784" s="1"/>
      <c r="EK784" s="1"/>
      <c r="EL784" s="1"/>
      <c r="EM784" s="1"/>
      <c r="EN784" s="1"/>
      <c r="EO784" s="1"/>
      <c r="EP784" s="1"/>
      <c r="EQ784" s="1"/>
      <c r="ER784" s="1"/>
      <c r="ES784" s="1"/>
      <c r="ET784" s="1"/>
      <c r="EU784" s="1"/>
      <c r="EV784" s="1"/>
      <c r="EW784" s="1"/>
      <c r="EX784" s="1"/>
      <c r="EY784" s="1"/>
      <c r="EZ784" s="1"/>
      <c r="FA784" s="1"/>
      <c r="FB784" s="1"/>
      <c r="FC784" s="1"/>
      <c r="FD784" s="1"/>
      <c r="FE784" s="1"/>
      <c r="FF784" s="1"/>
      <c r="FG784" s="1"/>
      <c r="FH784" s="1"/>
      <c r="FI784" s="1"/>
      <c r="FJ784" s="1"/>
      <c r="FK784" s="1"/>
      <c r="FL784" s="1"/>
      <c r="FM784" s="1"/>
      <c r="FN784" s="1"/>
      <c r="FO784" s="1"/>
      <c r="FP784" s="1"/>
      <c r="FQ784" s="1"/>
      <c r="FR784" s="1"/>
      <c r="FS784" s="1"/>
      <c r="FT784" s="1"/>
      <c r="FU784" s="1"/>
      <c r="FV784" s="1"/>
      <c r="FW784" s="1"/>
      <c r="FX784" s="1"/>
      <c r="FY784" s="1"/>
      <c r="FZ784" s="1"/>
      <c r="GA784" s="1"/>
      <c r="GB784" s="1"/>
      <c r="GC784" s="1"/>
      <c r="GD784" s="1"/>
      <c r="GE784" s="1"/>
      <c r="GF784" s="1"/>
      <c r="GG784" s="1"/>
    </row>
    <row r="785" spans="1:189" s="4" customFormat="1">
      <c r="A785" s="1"/>
      <c r="B785" s="1"/>
      <c r="C785" s="1"/>
      <c r="D785" s="1"/>
      <c r="E785" s="1"/>
      <c r="F785" s="1"/>
      <c r="G785" s="1"/>
      <c r="H785" s="1"/>
      <c r="I785" s="69"/>
      <c r="J785" s="69"/>
      <c r="K785" s="69"/>
      <c r="L785" s="69"/>
      <c r="M785" s="69"/>
      <c r="N785" s="69"/>
      <c r="O785" s="69"/>
      <c r="P785" s="69"/>
      <c r="R785" s="1"/>
      <c r="S785" s="1"/>
      <c r="T785" s="5"/>
      <c r="U785" s="5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  <c r="DP785" s="1"/>
      <c r="DQ785" s="1"/>
      <c r="DR785" s="1"/>
      <c r="DS785" s="1"/>
      <c r="DT785" s="1"/>
      <c r="DU785" s="1"/>
      <c r="DV785" s="1"/>
      <c r="DW785" s="1"/>
      <c r="DX785" s="1"/>
      <c r="DY785" s="1"/>
      <c r="DZ785" s="1"/>
      <c r="EA785" s="1"/>
      <c r="EB785" s="1"/>
      <c r="EC785" s="1"/>
      <c r="ED785" s="1"/>
      <c r="EE785" s="1"/>
      <c r="EF785" s="1"/>
      <c r="EG785" s="1"/>
      <c r="EH785" s="1"/>
      <c r="EI785" s="1"/>
      <c r="EJ785" s="1"/>
      <c r="EK785" s="1"/>
      <c r="EL785" s="1"/>
      <c r="EM785" s="1"/>
      <c r="EN785" s="1"/>
      <c r="EO785" s="1"/>
      <c r="EP785" s="1"/>
      <c r="EQ785" s="1"/>
      <c r="ER785" s="1"/>
      <c r="ES785" s="1"/>
      <c r="ET785" s="1"/>
      <c r="EU785" s="1"/>
      <c r="EV785" s="1"/>
      <c r="EW785" s="1"/>
      <c r="EX785" s="1"/>
      <c r="EY785" s="1"/>
      <c r="EZ785" s="1"/>
      <c r="FA785" s="1"/>
      <c r="FB785" s="1"/>
      <c r="FC785" s="1"/>
      <c r="FD785" s="1"/>
      <c r="FE785" s="1"/>
      <c r="FF785" s="1"/>
      <c r="FG785" s="1"/>
      <c r="FH785" s="1"/>
      <c r="FI785" s="1"/>
      <c r="FJ785" s="1"/>
      <c r="FK785" s="1"/>
      <c r="FL785" s="1"/>
      <c r="FM785" s="1"/>
      <c r="FN785" s="1"/>
      <c r="FO785" s="1"/>
      <c r="FP785" s="1"/>
      <c r="FQ785" s="1"/>
      <c r="FR785" s="1"/>
      <c r="FS785" s="1"/>
      <c r="FT785" s="1"/>
      <c r="FU785" s="1"/>
      <c r="FV785" s="1"/>
      <c r="FW785" s="1"/>
      <c r="FX785" s="1"/>
      <c r="FY785" s="1"/>
      <c r="FZ785" s="1"/>
      <c r="GA785" s="1"/>
      <c r="GB785" s="1"/>
      <c r="GC785" s="1"/>
      <c r="GD785" s="1"/>
      <c r="GE785" s="1"/>
      <c r="GF785" s="1"/>
      <c r="GG785" s="1"/>
    </row>
    <row r="786" spans="1:189" s="4" customFormat="1">
      <c r="A786" s="1"/>
      <c r="B786" s="1"/>
      <c r="C786" s="1"/>
      <c r="D786" s="1"/>
      <c r="E786" s="1"/>
      <c r="F786" s="1"/>
      <c r="G786" s="1"/>
      <c r="H786" s="1"/>
      <c r="I786" s="69"/>
      <c r="J786" s="69"/>
      <c r="K786" s="69"/>
      <c r="L786" s="69"/>
      <c r="M786" s="69"/>
      <c r="N786" s="69"/>
      <c r="O786" s="69"/>
      <c r="P786" s="69"/>
      <c r="R786" s="1"/>
      <c r="S786" s="1"/>
      <c r="T786" s="5"/>
      <c r="U786" s="5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  <c r="DO786" s="1"/>
      <c r="DP786" s="1"/>
      <c r="DQ786" s="1"/>
      <c r="DR786" s="1"/>
      <c r="DS786" s="1"/>
      <c r="DT786" s="1"/>
      <c r="DU786" s="1"/>
      <c r="DV786" s="1"/>
      <c r="DW786" s="1"/>
      <c r="DX786" s="1"/>
      <c r="DY786" s="1"/>
      <c r="DZ786" s="1"/>
      <c r="EA786" s="1"/>
      <c r="EB786" s="1"/>
      <c r="EC786" s="1"/>
      <c r="ED786" s="1"/>
      <c r="EE786" s="1"/>
      <c r="EF786" s="1"/>
      <c r="EG786" s="1"/>
      <c r="EH786" s="1"/>
      <c r="EI786" s="1"/>
      <c r="EJ786" s="1"/>
      <c r="EK786" s="1"/>
      <c r="EL786" s="1"/>
      <c r="EM786" s="1"/>
      <c r="EN786" s="1"/>
      <c r="EO786" s="1"/>
      <c r="EP786" s="1"/>
      <c r="EQ786" s="1"/>
      <c r="ER786" s="1"/>
      <c r="ES786" s="1"/>
      <c r="ET786" s="1"/>
      <c r="EU786" s="1"/>
      <c r="EV786" s="1"/>
      <c r="EW786" s="1"/>
      <c r="EX786" s="1"/>
      <c r="EY786" s="1"/>
      <c r="EZ786" s="1"/>
      <c r="FA786" s="1"/>
      <c r="FB786" s="1"/>
      <c r="FC786" s="1"/>
      <c r="FD786" s="1"/>
      <c r="FE786" s="1"/>
      <c r="FF786" s="1"/>
      <c r="FG786" s="1"/>
      <c r="FH786" s="1"/>
      <c r="FI786" s="1"/>
      <c r="FJ786" s="1"/>
      <c r="FK786" s="1"/>
      <c r="FL786" s="1"/>
      <c r="FM786" s="1"/>
      <c r="FN786" s="1"/>
      <c r="FO786" s="1"/>
      <c r="FP786" s="1"/>
      <c r="FQ786" s="1"/>
      <c r="FR786" s="1"/>
      <c r="FS786" s="1"/>
      <c r="FT786" s="1"/>
      <c r="FU786" s="1"/>
      <c r="FV786" s="1"/>
      <c r="FW786" s="1"/>
      <c r="FX786" s="1"/>
      <c r="FY786" s="1"/>
      <c r="FZ786" s="1"/>
      <c r="GA786" s="1"/>
      <c r="GB786" s="1"/>
      <c r="GC786" s="1"/>
      <c r="GD786" s="1"/>
      <c r="GE786" s="1"/>
      <c r="GF786" s="1"/>
      <c r="GG786" s="1"/>
    </row>
    <row r="787" spans="1:189" s="4" customFormat="1">
      <c r="A787" s="1"/>
      <c r="B787" s="1"/>
      <c r="C787" s="1"/>
      <c r="D787" s="1"/>
      <c r="E787" s="1"/>
      <c r="F787" s="1"/>
      <c r="G787" s="1"/>
      <c r="H787" s="1"/>
      <c r="I787" s="69"/>
      <c r="J787" s="69"/>
      <c r="K787" s="69"/>
      <c r="L787" s="69"/>
      <c r="M787" s="69"/>
      <c r="N787" s="69"/>
      <c r="O787" s="69"/>
      <c r="P787" s="69"/>
      <c r="R787" s="1"/>
      <c r="S787" s="1"/>
      <c r="T787" s="5"/>
      <c r="U787" s="5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  <c r="DO787" s="1"/>
      <c r="DP787" s="1"/>
      <c r="DQ787" s="1"/>
      <c r="DR787" s="1"/>
      <c r="DS787" s="1"/>
      <c r="DT787" s="1"/>
      <c r="DU787" s="1"/>
      <c r="DV787" s="1"/>
      <c r="DW787" s="1"/>
      <c r="DX787" s="1"/>
      <c r="DY787" s="1"/>
      <c r="DZ787" s="1"/>
      <c r="EA787" s="1"/>
      <c r="EB787" s="1"/>
      <c r="EC787" s="1"/>
      <c r="ED787" s="1"/>
      <c r="EE787" s="1"/>
      <c r="EF787" s="1"/>
      <c r="EG787" s="1"/>
      <c r="EH787" s="1"/>
      <c r="EI787" s="1"/>
      <c r="EJ787" s="1"/>
      <c r="EK787" s="1"/>
      <c r="EL787" s="1"/>
      <c r="EM787" s="1"/>
      <c r="EN787" s="1"/>
      <c r="EO787" s="1"/>
      <c r="EP787" s="1"/>
      <c r="EQ787" s="1"/>
      <c r="ER787" s="1"/>
      <c r="ES787" s="1"/>
      <c r="ET787" s="1"/>
      <c r="EU787" s="1"/>
      <c r="EV787" s="1"/>
      <c r="EW787" s="1"/>
      <c r="EX787" s="1"/>
      <c r="EY787" s="1"/>
      <c r="EZ787" s="1"/>
      <c r="FA787" s="1"/>
      <c r="FB787" s="1"/>
      <c r="FC787" s="1"/>
      <c r="FD787" s="1"/>
      <c r="FE787" s="1"/>
      <c r="FF787" s="1"/>
      <c r="FG787" s="1"/>
      <c r="FH787" s="1"/>
      <c r="FI787" s="1"/>
      <c r="FJ787" s="1"/>
      <c r="FK787" s="1"/>
      <c r="FL787" s="1"/>
      <c r="FM787" s="1"/>
      <c r="FN787" s="1"/>
      <c r="FO787" s="1"/>
      <c r="FP787" s="1"/>
      <c r="FQ787" s="1"/>
      <c r="FR787" s="1"/>
      <c r="FS787" s="1"/>
      <c r="FT787" s="1"/>
      <c r="FU787" s="1"/>
      <c r="FV787" s="1"/>
      <c r="FW787" s="1"/>
      <c r="FX787" s="1"/>
      <c r="FY787" s="1"/>
      <c r="FZ787" s="1"/>
      <c r="GA787" s="1"/>
      <c r="GB787" s="1"/>
      <c r="GC787" s="1"/>
      <c r="GD787" s="1"/>
      <c r="GE787" s="1"/>
      <c r="GF787" s="1"/>
      <c r="GG787" s="1"/>
    </row>
    <row r="788" spans="1:189" s="4" customFormat="1">
      <c r="A788" s="1"/>
      <c r="B788" s="1"/>
      <c r="C788" s="1"/>
      <c r="D788" s="1"/>
      <c r="E788" s="1"/>
      <c r="F788" s="1"/>
      <c r="G788" s="1"/>
      <c r="H788" s="1"/>
      <c r="I788" s="69"/>
      <c r="J788" s="69"/>
      <c r="K788" s="69"/>
      <c r="L788" s="69"/>
      <c r="M788" s="69"/>
      <c r="N788" s="69"/>
      <c r="O788" s="69"/>
      <c r="P788" s="69"/>
      <c r="R788" s="1"/>
      <c r="S788" s="1"/>
      <c r="T788" s="5"/>
      <c r="U788" s="5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  <c r="DO788" s="1"/>
      <c r="DP788" s="1"/>
      <c r="DQ788" s="1"/>
      <c r="DR788" s="1"/>
      <c r="DS788" s="1"/>
      <c r="DT788" s="1"/>
      <c r="DU788" s="1"/>
      <c r="DV788" s="1"/>
      <c r="DW788" s="1"/>
      <c r="DX788" s="1"/>
      <c r="DY788" s="1"/>
      <c r="DZ788" s="1"/>
      <c r="EA788" s="1"/>
      <c r="EB788" s="1"/>
      <c r="EC788" s="1"/>
      <c r="ED788" s="1"/>
      <c r="EE788" s="1"/>
      <c r="EF788" s="1"/>
      <c r="EG788" s="1"/>
      <c r="EH788" s="1"/>
      <c r="EI788" s="1"/>
      <c r="EJ788" s="1"/>
      <c r="EK788" s="1"/>
      <c r="EL788" s="1"/>
      <c r="EM788" s="1"/>
      <c r="EN788" s="1"/>
      <c r="EO788" s="1"/>
      <c r="EP788" s="1"/>
      <c r="EQ788" s="1"/>
      <c r="ER788" s="1"/>
      <c r="ES788" s="1"/>
      <c r="ET788" s="1"/>
      <c r="EU788" s="1"/>
      <c r="EV788" s="1"/>
      <c r="EW788" s="1"/>
      <c r="EX788" s="1"/>
      <c r="EY788" s="1"/>
      <c r="EZ788" s="1"/>
      <c r="FA788" s="1"/>
      <c r="FB788" s="1"/>
      <c r="FC788" s="1"/>
      <c r="FD788" s="1"/>
      <c r="FE788" s="1"/>
      <c r="FF788" s="1"/>
      <c r="FG788" s="1"/>
      <c r="FH788" s="1"/>
      <c r="FI788" s="1"/>
      <c r="FJ788" s="1"/>
      <c r="FK788" s="1"/>
      <c r="FL788" s="1"/>
      <c r="FM788" s="1"/>
      <c r="FN788" s="1"/>
      <c r="FO788" s="1"/>
      <c r="FP788" s="1"/>
      <c r="FQ788" s="1"/>
      <c r="FR788" s="1"/>
      <c r="FS788" s="1"/>
      <c r="FT788" s="1"/>
      <c r="FU788" s="1"/>
      <c r="FV788" s="1"/>
      <c r="FW788" s="1"/>
      <c r="FX788" s="1"/>
      <c r="FY788" s="1"/>
      <c r="FZ788" s="1"/>
      <c r="GA788" s="1"/>
      <c r="GB788" s="1"/>
      <c r="GC788" s="1"/>
      <c r="GD788" s="1"/>
      <c r="GE788" s="1"/>
      <c r="GF788" s="1"/>
      <c r="GG788" s="1"/>
    </row>
    <row r="789" spans="1:189" s="4" customFormat="1">
      <c r="A789" s="1"/>
      <c r="B789" s="1"/>
      <c r="C789" s="1"/>
      <c r="D789" s="1"/>
      <c r="E789" s="1"/>
      <c r="F789" s="1"/>
      <c r="G789" s="1"/>
      <c r="H789" s="1"/>
      <c r="I789" s="69"/>
      <c r="J789" s="69"/>
      <c r="K789" s="69"/>
      <c r="L789" s="69"/>
      <c r="M789" s="69"/>
      <c r="N789" s="69"/>
      <c r="O789" s="69"/>
      <c r="P789" s="69"/>
      <c r="R789" s="1"/>
      <c r="S789" s="1"/>
      <c r="T789" s="5"/>
      <c r="U789" s="5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  <c r="DO789" s="1"/>
      <c r="DP789" s="1"/>
      <c r="DQ789" s="1"/>
      <c r="DR789" s="1"/>
      <c r="DS789" s="1"/>
      <c r="DT789" s="1"/>
      <c r="DU789" s="1"/>
      <c r="DV789" s="1"/>
      <c r="DW789" s="1"/>
      <c r="DX789" s="1"/>
      <c r="DY789" s="1"/>
      <c r="DZ789" s="1"/>
      <c r="EA789" s="1"/>
      <c r="EB789" s="1"/>
      <c r="EC789" s="1"/>
      <c r="ED789" s="1"/>
      <c r="EE789" s="1"/>
      <c r="EF789" s="1"/>
      <c r="EG789" s="1"/>
      <c r="EH789" s="1"/>
      <c r="EI789" s="1"/>
      <c r="EJ789" s="1"/>
      <c r="EK789" s="1"/>
      <c r="EL789" s="1"/>
      <c r="EM789" s="1"/>
      <c r="EN789" s="1"/>
      <c r="EO789" s="1"/>
      <c r="EP789" s="1"/>
      <c r="EQ789" s="1"/>
      <c r="ER789" s="1"/>
      <c r="ES789" s="1"/>
      <c r="ET789" s="1"/>
      <c r="EU789" s="1"/>
      <c r="EV789" s="1"/>
      <c r="EW789" s="1"/>
      <c r="EX789" s="1"/>
      <c r="EY789" s="1"/>
      <c r="EZ789" s="1"/>
      <c r="FA789" s="1"/>
      <c r="FB789" s="1"/>
      <c r="FC789" s="1"/>
      <c r="FD789" s="1"/>
      <c r="FE789" s="1"/>
      <c r="FF789" s="1"/>
      <c r="FG789" s="1"/>
      <c r="FH789" s="1"/>
      <c r="FI789" s="1"/>
      <c r="FJ789" s="1"/>
      <c r="FK789" s="1"/>
      <c r="FL789" s="1"/>
      <c r="FM789" s="1"/>
      <c r="FN789" s="1"/>
      <c r="FO789" s="1"/>
      <c r="FP789" s="1"/>
      <c r="FQ789" s="1"/>
      <c r="FR789" s="1"/>
      <c r="FS789" s="1"/>
      <c r="FT789" s="1"/>
      <c r="FU789" s="1"/>
      <c r="FV789" s="1"/>
      <c r="FW789" s="1"/>
      <c r="FX789" s="1"/>
      <c r="FY789" s="1"/>
      <c r="FZ789" s="1"/>
      <c r="GA789" s="1"/>
      <c r="GB789" s="1"/>
      <c r="GC789" s="1"/>
      <c r="GD789" s="1"/>
      <c r="GE789" s="1"/>
      <c r="GF789" s="1"/>
      <c r="GG789" s="1"/>
    </row>
    <row r="790" spans="1:189" s="4" customFormat="1">
      <c r="A790" s="1"/>
      <c r="B790" s="1"/>
      <c r="C790" s="1"/>
      <c r="D790" s="1"/>
      <c r="E790" s="1"/>
      <c r="F790" s="1"/>
      <c r="G790" s="1"/>
      <c r="H790" s="1"/>
      <c r="I790" s="69"/>
      <c r="J790" s="69"/>
      <c r="K790" s="69"/>
      <c r="L790" s="69"/>
      <c r="M790" s="69"/>
      <c r="N790" s="69"/>
      <c r="O790" s="69"/>
      <c r="P790" s="69"/>
      <c r="R790" s="1"/>
      <c r="S790" s="1"/>
      <c r="T790" s="5"/>
      <c r="U790" s="5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  <c r="DO790" s="1"/>
      <c r="DP790" s="1"/>
      <c r="DQ790" s="1"/>
      <c r="DR790" s="1"/>
      <c r="DS790" s="1"/>
      <c r="DT790" s="1"/>
      <c r="DU790" s="1"/>
      <c r="DV790" s="1"/>
      <c r="DW790" s="1"/>
      <c r="DX790" s="1"/>
      <c r="DY790" s="1"/>
      <c r="DZ790" s="1"/>
      <c r="EA790" s="1"/>
      <c r="EB790" s="1"/>
      <c r="EC790" s="1"/>
      <c r="ED790" s="1"/>
      <c r="EE790" s="1"/>
      <c r="EF790" s="1"/>
      <c r="EG790" s="1"/>
      <c r="EH790" s="1"/>
      <c r="EI790" s="1"/>
      <c r="EJ790" s="1"/>
      <c r="EK790" s="1"/>
      <c r="EL790" s="1"/>
      <c r="EM790" s="1"/>
      <c r="EN790" s="1"/>
      <c r="EO790" s="1"/>
      <c r="EP790" s="1"/>
      <c r="EQ790" s="1"/>
      <c r="ER790" s="1"/>
      <c r="ES790" s="1"/>
      <c r="ET790" s="1"/>
      <c r="EU790" s="1"/>
      <c r="EV790" s="1"/>
      <c r="EW790" s="1"/>
      <c r="EX790" s="1"/>
      <c r="EY790" s="1"/>
      <c r="EZ790" s="1"/>
      <c r="FA790" s="1"/>
      <c r="FB790" s="1"/>
      <c r="FC790" s="1"/>
      <c r="FD790" s="1"/>
      <c r="FE790" s="1"/>
      <c r="FF790" s="1"/>
      <c r="FG790" s="1"/>
      <c r="FH790" s="1"/>
      <c r="FI790" s="1"/>
      <c r="FJ790" s="1"/>
      <c r="FK790" s="1"/>
      <c r="FL790" s="1"/>
      <c r="FM790" s="1"/>
      <c r="FN790" s="1"/>
      <c r="FO790" s="1"/>
      <c r="FP790" s="1"/>
      <c r="FQ790" s="1"/>
      <c r="FR790" s="1"/>
      <c r="FS790" s="1"/>
      <c r="FT790" s="1"/>
      <c r="FU790" s="1"/>
      <c r="FV790" s="1"/>
      <c r="FW790" s="1"/>
      <c r="FX790" s="1"/>
      <c r="FY790" s="1"/>
      <c r="FZ790" s="1"/>
      <c r="GA790" s="1"/>
      <c r="GB790" s="1"/>
      <c r="GC790" s="1"/>
      <c r="GD790" s="1"/>
      <c r="GE790" s="1"/>
      <c r="GF790" s="1"/>
      <c r="GG790" s="1"/>
    </row>
    <row r="791" spans="1:189" s="4" customFormat="1">
      <c r="A791" s="1"/>
      <c r="B791" s="1"/>
      <c r="C791" s="1"/>
      <c r="D791" s="1"/>
      <c r="E791" s="1"/>
      <c r="F791" s="1"/>
      <c r="G791" s="1"/>
      <c r="H791" s="1"/>
      <c r="I791" s="69"/>
      <c r="J791" s="69"/>
      <c r="K791" s="69"/>
      <c r="L791" s="69"/>
      <c r="M791" s="69"/>
      <c r="N791" s="69"/>
      <c r="O791" s="69"/>
      <c r="P791" s="69"/>
      <c r="R791" s="1"/>
      <c r="S791" s="1"/>
      <c r="T791" s="5"/>
      <c r="U791" s="5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  <c r="DO791" s="1"/>
      <c r="DP791" s="1"/>
      <c r="DQ791" s="1"/>
      <c r="DR791" s="1"/>
      <c r="DS791" s="1"/>
      <c r="DT791" s="1"/>
      <c r="DU791" s="1"/>
      <c r="DV791" s="1"/>
      <c r="DW791" s="1"/>
      <c r="DX791" s="1"/>
      <c r="DY791" s="1"/>
      <c r="DZ791" s="1"/>
      <c r="EA791" s="1"/>
      <c r="EB791" s="1"/>
      <c r="EC791" s="1"/>
      <c r="ED791" s="1"/>
      <c r="EE791" s="1"/>
      <c r="EF791" s="1"/>
      <c r="EG791" s="1"/>
      <c r="EH791" s="1"/>
      <c r="EI791" s="1"/>
      <c r="EJ791" s="1"/>
      <c r="EK791" s="1"/>
      <c r="EL791" s="1"/>
      <c r="EM791" s="1"/>
      <c r="EN791" s="1"/>
      <c r="EO791" s="1"/>
      <c r="EP791" s="1"/>
      <c r="EQ791" s="1"/>
      <c r="ER791" s="1"/>
      <c r="ES791" s="1"/>
      <c r="ET791" s="1"/>
      <c r="EU791" s="1"/>
      <c r="EV791" s="1"/>
      <c r="EW791" s="1"/>
      <c r="EX791" s="1"/>
      <c r="EY791" s="1"/>
      <c r="EZ791" s="1"/>
      <c r="FA791" s="1"/>
      <c r="FB791" s="1"/>
      <c r="FC791" s="1"/>
      <c r="FD791" s="1"/>
      <c r="FE791" s="1"/>
      <c r="FF791" s="1"/>
      <c r="FG791" s="1"/>
      <c r="FH791" s="1"/>
      <c r="FI791" s="1"/>
      <c r="FJ791" s="1"/>
      <c r="FK791" s="1"/>
      <c r="FL791" s="1"/>
      <c r="FM791" s="1"/>
      <c r="FN791" s="1"/>
      <c r="FO791" s="1"/>
      <c r="FP791" s="1"/>
      <c r="FQ791" s="1"/>
      <c r="FR791" s="1"/>
      <c r="FS791" s="1"/>
      <c r="FT791" s="1"/>
      <c r="FU791" s="1"/>
      <c r="FV791" s="1"/>
      <c r="FW791" s="1"/>
      <c r="FX791" s="1"/>
      <c r="FY791" s="1"/>
      <c r="FZ791" s="1"/>
      <c r="GA791" s="1"/>
      <c r="GB791" s="1"/>
      <c r="GC791" s="1"/>
      <c r="GD791" s="1"/>
      <c r="GE791" s="1"/>
      <c r="GF791" s="1"/>
      <c r="GG791" s="1"/>
    </row>
    <row r="792" spans="1:189" s="4" customFormat="1">
      <c r="A792" s="1"/>
      <c r="B792" s="1"/>
      <c r="C792" s="1"/>
      <c r="D792" s="1"/>
      <c r="E792" s="1"/>
      <c r="F792" s="1"/>
      <c r="G792" s="1"/>
      <c r="H792" s="1"/>
      <c r="I792" s="69"/>
      <c r="J792" s="69"/>
      <c r="K792" s="69"/>
      <c r="L792" s="69"/>
      <c r="M792" s="69"/>
      <c r="N792" s="69"/>
      <c r="O792" s="69"/>
      <c r="P792" s="69"/>
      <c r="R792" s="1"/>
      <c r="S792" s="1"/>
      <c r="T792" s="5"/>
      <c r="U792" s="5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  <c r="DO792" s="1"/>
      <c r="DP792" s="1"/>
      <c r="DQ792" s="1"/>
      <c r="DR792" s="1"/>
      <c r="DS792" s="1"/>
      <c r="DT792" s="1"/>
      <c r="DU792" s="1"/>
      <c r="DV792" s="1"/>
      <c r="DW792" s="1"/>
      <c r="DX792" s="1"/>
      <c r="DY792" s="1"/>
      <c r="DZ792" s="1"/>
      <c r="EA792" s="1"/>
      <c r="EB792" s="1"/>
      <c r="EC792" s="1"/>
      <c r="ED792" s="1"/>
      <c r="EE792" s="1"/>
      <c r="EF792" s="1"/>
      <c r="EG792" s="1"/>
      <c r="EH792" s="1"/>
      <c r="EI792" s="1"/>
      <c r="EJ792" s="1"/>
      <c r="EK792" s="1"/>
      <c r="EL792" s="1"/>
      <c r="EM792" s="1"/>
      <c r="EN792" s="1"/>
      <c r="EO792" s="1"/>
      <c r="EP792" s="1"/>
      <c r="EQ792" s="1"/>
      <c r="ER792" s="1"/>
      <c r="ES792" s="1"/>
      <c r="ET792" s="1"/>
      <c r="EU792" s="1"/>
      <c r="EV792" s="1"/>
      <c r="EW792" s="1"/>
      <c r="EX792" s="1"/>
      <c r="EY792" s="1"/>
      <c r="EZ792" s="1"/>
      <c r="FA792" s="1"/>
      <c r="FB792" s="1"/>
      <c r="FC792" s="1"/>
      <c r="FD792" s="1"/>
      <c r="FE792" s="1"/>
      <c r="FF792" s="1"/>
      <c r="FG792" s="1"/>
      <c r="FH792" s="1"/>
      <c r="FI792" s="1"/>
      <c r="FJ792" s="1"/>
      <c r="FK792" s="1"/>
      <c r="FL792" s="1"/>
      <c r="FM792" s="1"/>
      <c r="FN792" s="1"/>
      <c r="FO792" s="1"/>
      <c r="FP792" s="1"/>
      <c r="FQ792" s="1"/>
      <c r="FR792" s="1"/>
      <c r="FS792" s="1"/>
      <c r="FT792" s="1"/>
      <c r="FU792" s="1"/>
      <c r="FV792" s="1"/>
      <c r="FW792" s="1"/>
      <c r="FX792" s="1"/>
      <c r="FY792" s="1"/>
      <c r="FZ792" s="1"/>
      <c r="GA792" s="1"/>
      <c r="GB792" s="1"/>
      <c r="GC792" s="1"/>
      <c r="GD792" s="1"/>
      <c r="GE792" s="1"/>
      <c r="GF792" s="1"/>
      <c r="GG792" s="1"/>
    </row>
    <row r="793" spans="1:189" s="4" customFormat="1">
      <c r="A793" s="1"/>
      <c r="B793" s="1"/>
      <c r="C793" s="1"/>
      <c r="D793" s="1"/>
      <c r="E793" s="1"/>
      <c r="F793" s="1"/>
      <c r="G793" s="1"/>
      <c r="H793" s="1"/>
      <c r="I793" s="69"/>
      <c r="J793" s="69"/>
      <c r="K793" s="69"/>
      <c r="L793" s="69"/>
      <c r="M793" s="69"/>
      <c r="N793" s="69"/>
      <c r="O793" s="69"/>
      <c r="P793" s="69"/>
      <c r="R793" s="1"/>
      <c r="S793" s="1"/>
      <c r="T793" s="5"/>
      <c r="U793" s="5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  <c r="DO793" s="1"/>
      <c r="DP793" s="1"/>
      <c r="DQ793" s="1"/>
      <c r="DR793" s="1"/>
      <c r="DS793" s="1"/>
      <c r="DT793" s="1"/>
      <c r="DU793" s="1"/>
      <c r="DV793" s="1"/>
      <c r="DW793" s="1"/>
      <c r="DX793" s="1"/>
      <c r="DY793" s="1"/>
      <c r="DZ793" s="1"/>
      <c r="EA793" s="1"/>
      <c r="EB793" s="1"/>
      <c r="EC793" s="1"/>
      <c r="ED793" s="1"/>
      <c r="EE793" s="1"/>
      <c r="EF793" s="1"/>
      <c r="EG793" s="1"/>
      <c r="EH793" s="1"/>
      <c r="EI793" s="1"/>
      <c r="EJ793" s="1"/>
      <c r="EK793" s="1"/>
      <c r="EL793" s="1"/>
      <c r="EM793" s="1"/>
      <c r="EN793" s="1"/>
      <c r="EO793" s="1"/>
      <c r="EP793" s="1"/>
      <c r="EQ793" s="1"/>
      <c r="ER793" s="1"/>
      <c r="ES793" s="1"/>
      <c r="ET793" s="1"/>
      <c r="EU793" s="1"/>
      <c r="EV793" s="1"/>
      <c r="EW793" s="1"/>
      <c r="EX793" s="1"/>
      <c r="EY793" s="1"/>
      <c r="EZ793" s="1"/>
      <c r="FA793" s="1"/>
      <c r="FB793" s="1"/>
      <c r="FC793" s="1"/>
      <c r="FD793" s="1"/>
      <c r="FE793" s="1"/>
      <c r="FF793" s="1"/>
      <c r="FG793" s="1"/>
      <c r="FH793" s="1"/>
      <c r="FI793" s="1"/>
      <c r="FJ793" s="1"/>
      <c r="FK793" s="1"/>
      <c r="FL793" s="1"/>
      <c r="FM793" s="1"/>
      <c r="FN793" s="1"/>
      <c r="FO793" s="1"/>
      <c r="FP793" s="1"/>
      <c r="FQ793" s="1"/>
      <c r="FR793" s="1"/>
      <c r="FS793" s="1"/>
      <c r="FT793" s="1"/>
      <c r="FU793" s="1"/>
      <c r="FV793" s="1"/>
      <c r="FW793" s="1"/>
      <c r="FX793" s="1"/>
      <c r="FY793" s="1"/>
      <c r="FZ793" s="1"/>
      <c r="GA793" s="1"/>
      <c r="GB793" s="1"/>
      <c r="GC793" s="1"/>
      <c r="GD793" s="1"/>
      <c r="GE793" s="1"/>
      <c r="GF793" s="1"/>
      <c r="GG793" s="1"/>
    </row>
    <row r="794" spans="1:189" s="4" customFormat="1">
      <c r="A794" s="1"/>
      <c r="B794" s="1"/>
      <c r="C794" s="1"/>
      <c r="D794" s="1"/>
      <c r="E794" s="1"/>
      <c r="F794" s="1"/>
      <c r="G794" s="1"/>
      <c r="H794" s="1"/>
      <c r="I794" s="69"/>
      <c r="J794" s="69"/>
      <c r="K794" s="69"/>
      <c r="L794" s="69"/>
      <c r="M794" s="69"/>
      <c r="N794" s="69"/>
      <c r="O794" s="69"/>
      <c r="P794" s="69"/>
      <c r="R794" s="1"/>
      <c r="S794" s="1"/>
      <c r="T794" s="5"/>
      <c r="U794" s="5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  <c r="DO794" s="1"/>
      <c r="DP794" s="1"/>
      <c r="DQ794" s="1"/>
      <c r="DR794" s="1"/>
      <c r="DS794" s="1"/>
      <c r="DT794" s="1"/>
      <c r="DU794" s="1"/>
      <c r="DV794" s="1"/>
      <c r="DW794" s="1"/>
      <c r="DX794" s="1"/>
      <c r="DY794" s="1"/>
      <c r="DZ794" s="1"/>
      <c r="EA794" s="1"/>
      <c r="EB794" s="1"/>
      <c r="EC794" s="1"/>
      <c r="ED794" s="1"/>
      <c r="EE794" s="1"/>
      <c r="EF794" s="1"/>
      <c r="EG794" s="1"/>
      <c r="EH794" s="1"/>
      <c r="EI794" s="1"/>
      <c r="EJ794" s="1"/>
      <c r="EK794" s="1"/>
      <c r="EL794" s="1"/>
      <c r="EM794" s="1"/>
      <c r="EN794" s="1"/>
      <c r="EO794" s="1"/>
      <c r="EP794" s="1"/>
      <c r="EQ794" s="1"/>
      <c r="ER794" s="1"/>
      <c r="ES794" s="1"/>
      <c r="ET794" s="1"/>
      <c r="EU794" s="1"/>
      <c r="EV794" s="1"/>
      <c r="EW794" s="1"/>
      <c r="EX794" s="1"/>
      <c r="EY794" s="1"/>
      <c r="EZ794" s="1"/>
      <c r="FA794" s="1"/>
      <c r="FB794" s="1"/>
      <c r="FC794" s="1"/>
      <c r="FD794" s="1"/>
      <c r="FE794" s="1"/>
      <c r="FF794" s="1"/>
      <c r="FG794" s="1"/>
      <c r="FH794" s="1"/>
      <c r="FI794" s="1"/>
      <c r="FJ794" s="1"/>
      <c r="FK794" s="1"/>
      <c r="FL794" s="1"/>
      <c r="FM794" s="1"/>
      <c r="FN794" s="1"/>
      <c r="FO794" s="1"/>
      <c r="FP794" s="1"/>
      <c r="FQ794" s="1"/>
      <c r="FR794" s="1"/>
      <c r="FS794" s="1"/>
      <c r="FT794" s="1"/>
      <c r="FU794" s="1"/>
      <c r="FV794" s="1"/>
      <c r="FW794" s="1"/>
      <c r="FX794" s="1"/>
      <c r="FY794" s="1"/>
      <c r="FZ794" s="1"/>
      <c r="GA794" s="1"/>
      <c r="GB794" s="1"/>
      <c r="GC794" s="1"/>
      <c r="GD794" s="1"/>
      <c r="GE794" s="1"/>
      <c r="GF794" s="1"/>
      <c r="GG794" s="1"/>
    </row>
    <row r="795" spans="1:189" s="4" customFormat="1">
      <c r="A795" s="1"/>
      <c r="B795" s="1"/>
      <c r="C795" s="1"/>
      <c r="D795" s="1"/>
      <c r="E795" s="1"/>
      <c r="F795" s="1"/>
      <c r="G795" s="1"/>
      <c r="H795" s="1"/>
      <c r="I795" s="69"/>
      <c r="J795" s="69"/>
      <c r="K795" s="69"/>
      <c r="L795" s="69"/>
      <c r="M795" s="69"/>
      <c r="N795" s="69"/>
      <c r="O795" s="69"/>
      <c r="P795" s="69"/>
      <c r="R795" s="1"/>
      <c r="S795" s="1"/>
      <c r="T795" s="5"/>
      <c r="U795" s="5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  <c r="DP795" s="1"/>
      <c r="DQ795" s="1"/>
      <c r="DR795" s="1"/>
      <c r="DS795" s="1"/>
      <c r="DT795" s="1"/>
      <c r="DU795" s="1"/>
      <c r="DV795" s="1"/>
      <c r="DW795" s="1"/>
      <c r="DX795" s="1"/>
      <c r="DY795" s="1"/>
      <c r="DZ795" s="1"/>
      <c r="EA795" s="1"/>
      <c r="EB795" s="1"/>
      <c r="EC795" s="1"/>
      <c r="ED795" s="1"/>
      <c r="EE795" s="1"/>
      <c r="EF795" s="1"/>
      <c r="EG795" s="1"/>
      <c r="EH795" s="1"/>
      <c r="EI795" s="1"/>
      <c r="EJ795" s="1"/>
      <c r="EK795" s="1"/>
      <c r="EL795" s="1"/>
      <c r="EM795" s="1"/>
      <c r="EN795" s="1"/>
      <c r="EO795" s="1"/>
      <c r="EP795" s="1"/>
      <c r="EQ795" s="1"/>
      <c r="ER795" s="1"/>
      <c r="ES795" s="1"/>
      <c r="ET795" s="1"/>
      <c r="EU795" s="1"/>
      <c r="EV795" s="1"/>
      <c r="EW795" s="1"/>
      <c r="EX795" s="1"/>
      <c r="EY795" s="1"/>
      <c r="EZ795" s="1"/>
      <c r="FA795" s="1"/>
      <c r="FB795" s="1"/>
      <c r="FC795" s="1"/>
      <c r="FD795" s="1"/>
      <c r="FE795" s="1"/>
      <c r="FF795" s="1"/>
      <c r="FG795" s="1"/>
      <c r="FH795" s="1"/>
      <c r="FI795" s="1"/>
      <c r="FJ795" s="1"/>
      <c r="FK795" s="1"/>
      <c r="FL795" s="1"/>
      <c r="FM795" s="1"/>
      <c r="FN795" s="1"/>
      <c r="FO795" s="1"/>
      <c r="FP795" s="1"/>
      <c r="FQ795" s="1"/>
      <c r="FR795" s="1"/>
      <c r="FS795" s="1"/>
      <c r="FT795" s="1"/>
      <c r="FU795" s="1"/>
      <c r="FV795" s="1"/>
      <c r="FW795" s="1"/>
      <c r="FX795" s="1"/>
      <c r="FY795" s="1"/>
      <c r="FZ795" s="1"/>
      <c r="GA795" s="1"/>
      <c r="GB795" s="1"/>
      <c r="GC795" s="1"/>
      <c r="GD795" s="1"/>
      <c r="GE795" s="1"/>
      <c r="GF795" s="1"/>
      <c r="GG795" s="1"/>
    </row>
    <row r="796" spans="1:189" s="4" customFormat="1">
      <c r="A796" s="1"/>
      <c r="B796" s="1"/>
      <c r="C796" s="1"/>
      <c r="D796" s="1"/>
      <c r="E796" s="1"/>
      <c r="F796" s="1"/>
      <c r="G796" s="1"/>
      <c r="H796" s="1"/>
      <c r="I796" s="69"/>
      <c r="J796" s="69"/>
      <c r="K796" s="69"/>
      <c r="L796" s="69"/>
      <c r="M796" s="69"/>
      <c r="N796" s="69"/>
      <c r="O796" s="69"/>
      <c r="P796" s="69"/>
      <c r="R796" s="1"/>
      <c r="S796" s="1"/>
      <c r="T796" s="5"/>
      <c r="U796" s="5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  <c r="DP796" s="1"/>
      <c r="DQ796" s="1"/>
      <c r="DR796" s="1"/>
      <c r="DS796" s="1"/>
      <c r="DT796" s="1"/>
      <c r="DU796" s="1"/>
      <c r="DV796" s="1"/>
      <c r="DW796" s="1"/>
      <c r="DX796" s="1"/>
      <c r="DY796" s="1"/>
      <c r="DZ796" s="1"/>
      <c r="EA796" s="1"/>
      <c r="EB796" s="1"/>
      <c r="EC796" s="1"/>
      <c r="ED796" s="1"/>
      <c r="EE796" s="1"/>
      <c r="EF796" s="1"/>
      <c r="EG796" s="1"/>
      <c r="EH796" s="1"/>
      <c r="EI796" s="1"/>
      <c r="EJ796" s="1"/>
      <c r="EK796" s="1"/>
      <c r="EL796" s="1"/>
      <c r="EM796" s="1"/>
      <c r="EN796" s="1"/>
      <c r="EO796" s="1"/>
      <c r="EP796" s="1"/>
      <c r="EQ796" s="1"/>
      <c r="ER796" s="1"/>
      <c r="ES796" s="1"/>
      <c r="ET796" s="1"/>
      <c r="EU796" s="1"/>
      <c r="EV796" s="1"/>
      <c r="EW796" s="1"/>
      <c r="EX796" s="1"/>
      <c r="EY796" s="1"/>
      <c r="EZ796" s="1"/>
      <c r="FA796" s="1"/>
      <c r="FB796" s="1"/>
      <c r="FC796" s="1"/>
      <c r="FD796" s="1"/>
      <c r="FE796" s="1"/>
      <c r="FF796" s="1"/>
      <c r="FG796" s="1"/>
      <c r="FH796" s="1"/>
      <c r="FI796" s="1"/>
      <c r="FJ796" s="1"/>
      <c r="FK796" s="1"/>
      <c r="FL796" s="1"/>
      <c r="FM796" s="1"/>
      <c r="FN796" s="1"/>
      <c r="FO796" s="1"/>
      <c r="FP796" s="1"/>
      <c r="FQ796" s="1"/>
      <c r="FR796" s="1"/>
      <c r="FS796" s="1"/>
      <c r="FT796" s="1"/>
      <c r="FU796" s="1"/>
      <c r="FV796" s="1"/>
      <c r="FW796" s="1"/>
      <c r="FX796" s="1"/>
      <c r="FY796" s="1"/>
      <c r="FZ796" s="1"/>
      <c r="GA796" s="1"/>
      <c r="GB796" s="1"/>
      <c r="GC796" s="1"/>
      <c r="GD796" s="1"/>
      <c r="GE796" s="1"/>
      <c r="GF796" s="1"/>
      <c r="GG796" s="1"/>
    </row>
    <row r="797" spans="1:189" s="4" customFormat="1">
      <c r="A797" s="1"/>
      <c r="B797" s="1"/>
      <c r="C797" s="1"/>
      <c r="D797" s="1"/>
      <c r="E797" s="1"/>
      <c r="F797" s="1"/>
      <c r="G797" s="1"/>
      <c r="H797" s="1"/>
      <c r="I797" s="69"/>
      <c r="J797" s="69"/>
      <c r="K797" s="69"/>
      <c r="L797" s="69"/>
      <c r="M797" s="69"/>
      <c r="N797" s="69"/>
      <c r="O797" s="69"/>
      <c r="P797" s="69"/>
      <c r="R797" s="1"/>
      <c r="S797" s="1"/>
      <c r="T797" s="5"/>
      <c r="U797" s="5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  <c r="DP797" s="1"/>
      <c r="DQ797" s="1"/>
      <c r="DR797" s="1"/>
      <c r="DS797" s="1"/>
      <c r="DT797" s="1"/>
      <c r="DU797" s="1"/>
      <c r="DV797" s="1"/>
      <c r="DW797" s="1"/>
      <c r="DX797" s="1"/>
      <c r="DY797" s="1"/>
      <c r="DZ797" s="1"/>
      <c r="EA797" s="1"/>
      <c r="EB797" s="1"/>
      <c r="EC797" s="1"/>
      <c r="ED797" s="1"/>
      <c r="EE797" s="1"/>
      <c r="EF797" s="1"/>
      <c r="EG797" s="1"/>
      <c r="EH797" s="1"/>
      <c r="EI797" s="1"/>
      <c r="EJ797" s="1"/>
      <c r="EK797" s="1"/>
      <c r="EL797" s="1"/>
      <c r="EM797" s="1"/>
      <c r="EN797" s="1"/>
      <c r="EO797" s="1"/>
      <c r="EP797" s="1"/>
      <c r="EQ797" s="1"/>
      <c r="ER797" s="1"/>
      <c r="ES797" s="1"/>
      <c r="ET797" s="1"/>
      <c r="EU797" s="1"/>
      <c r="EV797" s="1"/>
      <c r="EW797" s="1"/>
      <c r="EX797" s="1"/>
      <c r="EY797" s="1"/>
      <c r="EZ797" s="1"/>
      <c r="FA797" s="1"/>
      <c r="FB797" s="1"/>
      <c r="FC797" s="1"/>
      <c r="FD797" s="1"/>
      <c r="FE797" s="1"/>
      <c r="FF797" s="1"/>
      <c r="FG797" s="1"/>
      <c r="FH797" s="1"/>
      <c r="FI797" s="1"/>
      <c r="FJ797" s="1"/>
      <c r="FK797" s="1"/>
      <c r="FL797" s="1"/>
      <c r="FM797" s="1"/>
      <c r="FN797" s="1"/>
      <c r="FO797" s="1"/>
      <c r="FP797" s="1"/>
      <c r="FQ797" s="1"/>
      <c r="FR797" s="1"/>
      <c r="FS797" s="1"/>
      <c r="FT797" s="1"/>
      <c r="FU797" s="1"/>
      <c r="FV797" s="1"/>
      <c r="FW797" s="1"/>
      <c r="FX797" s="1"/>
      <c r="FY797" s="1"/>
      <c r="FZ797" s="1"/>
      <c r="GA797" s="1"/>
      <c r="GB797" s="1"/>
      <c r="GC797" s="1"/>
      <c r="GD797" s="1"/>
      <c r="GE797" s="1"/>
      <c r="GF797" s="1"/>
      <c r="GG797" s="1"/>
    </row>
    <row r="798" spans="1:189" s="4" customFormat="1">
      <c r="A798" s="1"/>
      <c r="B798" s="1"/>
      <c r="C798" s="1"/>
      <c r="D798" s="1"/>
      <c r="E798" s="1"/>
      <c r="F798" s="1"/>
      <c r="G798" s="1"/>
      <c r="H798" s="1"/>
      <c r="I798" s="69"/>
      <c r="J798" s="69"/>
      <c r="K798" s="69"/>
      <c r="L798" s="69"/>
      <c r="M798" s="69"/>
      <c r="N798" s="69"/>
      <c r="O798" s="69"/>
      <c r="P798" s="69"/>
      <c r="R798" s="1"/>
      <c r="S798" s="1"/>
      <c r="T798" s="5"/>
      <c r="U798" s="5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  <c r="DO798" s="1"/>
      <c r="DP798" s="1"/>
      <c r="DQ798" s="1"/>
      <c r="DR798" s="1"/>
      <c r="DS798" s="1"/>
      <c r="DT798" s="1"/>
      <c r="DU798" s="1"/>
      <c r="DV798" s="1"/>
      <c r="DW798" s="1"/>
      <c r="DX798" s="1"/>
      <c r="DY798" s="1"/>
      <c r="DZ798" s="1"/>
      <c r="EA798" s="1"/>
      <c r="EB798" s="1"/>
      <c r="EC798" s="1"/>
      <c r="ED798" s="1"/>
      <c r="EE798" s="1"/>
      <c r="EF798" s="1"/>
      <c r="EG798" s="1"/>
      <c r="EH798" s="1"/>
      <c r="EI798" s="1"/>
      <c r="EJ798" s="1"/>
      <c r="EK798" s="1"/>
      <c r="EL798" s="1"/>
      <c r="EM798" s="1"/>
      <c r="EN798" s="1"/>
      <c r="EO798" s="1"/>
      <c r="EP798" s="1"/>
      <c r="EQ798" s="1"/>
      <c r="ER798" s="1"/>
      <c r="ES798" s="1"/>
      <c r="ET798" s="1"/>
      <c r="EU798" s="1"/>
      <c r="EV798" s="1"/>
      <c r="EW798" s="1"/>
      <c r="EX798" s="1"/>
      <c r="EY798" s="1"/>
      <c r="EZ798" s="1"/>
      <c r="FA798" s="1"/>
      <c r="FB798" s="1"/>
      <c r="FC798" s="1"/>
      <c r="FD798" s="1"/>
      <c r="FE798" s="1"/>
      <c r="FF798" s="1"/>
      <c r="FG798" s="1"/>
      <c r="FH798" s="1"/>
      <c r="FI798" s="1"/>
      <c r="FJ798" s="1"/>
      <c r="FK798" s="1"/>
      <c r="FL798" s="1"/>
      <c r="FM798" s="1"/>
      <c r="FN798" s="1"/>
      <c r="FO798" s="1"/>
      <c r="FP798" s="1"/>
      <c r="FQ798" s="1"/>
      <c r="FR798" s="1"/>
      <c r="FS798" s="1"/>
      <c r="FT798" s="1"/>
      <c r="FU798" s="1"/>
      <c r="FV798" s="1"/>
      <c r="FW798" s="1"/>
      <c r="FX798" s="1"/>
      <c r="FY798" s="1"/>
      <c r="FZ798" s="1"/>
      <c r="GA798" s="1"/>
      <c r="GB798" s="1"/>
      <c r="GC798" s="1"/>
      <c r="GD798" s="1"/>
      <c r="GE798" s="1"/>
      <c r="GF798" s="1"/>
      <c r="GG798" s="1"/>
    </row>
    <row r="799" spans="1:189" s="4" customFormat="1">
      <c r="A799" s="1"/>
      <c r="B799" s="1"/>
      <c r="C799" s="1"/>
      <c r="D799" s="1"/>
      <c r="E799" s="1"/>
      <c r="F799" s="1"/>
      <c r="G799" s="1"/>
      <c r="H799" s="1"/>
      <c r="I799" s="69"/>
      <c r="J799" s="69"/>
      <c r="K799" s="69"/>
      <c r="L799" s="69"/>
      <c r="M799" s="69"/>
      <c r="N799" s="69"/>
      <c r="O799" s="69"/>
      <c r="P799" s="69"/>
      <c r="R799" s="1"/>
      <c r="S799" s="1"/>
      <c r="T799" s="5"/>
      <c r="U799" s="5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  <c r="DO799" s="1"/>
      <c r="DP799" s="1"/>
      <c r="DQ799" s="1"/>
      <c r="DR799" s="1"/>
      <c r="DS799" s="1"/>
      <c r="DT799" s="1"/>
      <c r="DU799" s="1"/>
      <c r="DV799" s="1"/>
      <c r="DW799" s="1"/>
      <c r="DX799" s="1"/>
      <c r="DY799" s="1"/>
      <c r="DZ799" s="1"/>
      <c r="EA799" s="1"/>
      <c r="EB799" s="1"/>
      <c r="EC799" s="1"/>
      <c r="ED799" s="1"/>
      <c r="EE799" s="1"/>
      <c r="EF799" s="1"/>
      <c r="EG799" s="1"/>
      <c r="EH799" s="1"/>
      <c r="EI799" s="1"/>
      <c r="EJ799" s="1"/>
      <c r="EK799" s="1"/>
      <c r="EL799" s="1"/>
      <c r="EM799" s="1"/>
      <c r="EN799" s="1"/>
      <c r="EO799" s="1"/>
      <c r="EP799" s="1"/>
      <c r="EQ799" s="1"/>
      <c r="ER799" s="1"/>
      <c r="ES799" s="1"/>
      <c r="ET799" s="1"/>
      <c r="EU799" s="1"/>
      <c r="EV799" s="1"/>
      <c r="EW799" s="1"/>
      <c r="EX799" s="1"/>
      <c r="EY799" s="1"/>
      <c r="EZ799" s="1"/>
      <c r="FA799" s="1"/>
      <c r="FB799" s="1"/>
      <c r="FC799" s="1"/>
      <c r="FD799" s="1"/>
      <c r="FE799" s="1"/>
      <c r="FF799" s="1"/>
      <c r="FG799" s="1"/>
      <c r="FH799" s="1"/>
      <c r="FI799" s="1"/>
      <c r="FJ799" s="1"/>
      <c r="FK799" s="1"/>
      <c r="FL799" s="1"/>
      <c r="FM799" s="1"/>
      <c r="FN799" s="1"/>
      <c r="FO799" s="1"/>
      <c r="FP799" s="1"/>
      <c r="FQ799" s="1"/>
      <c r="FR799" s="1"/>
      <c r="FS799" s="1"/>
      <c r="FT799" s="1"/>
      <c r="FU799" s="1"/>
      <c r="FV799" s="1"/>
      <c r="FW799" s="1"/>
      <c r="FX799" s="1"/>
      <c r="FY799" s="1"/>
      <c r="FZ799" s="1"/>
      <c r="GA799" s="1"/>
      <c r="GB799" s="1"/>
      <c r="GC799" s="1"/>
      <c r="GD799" s="1"/>
      <c r="GE799" s="1"/>
      <c r="GF799" s="1"/>
      <c r="GG799" s="1"/>
    </row>
    <row r="800" spans="1:189" s="4" customFormat="1">
      <c r="A800" s="1"/>
      <c r="B800" s="1"/>
      <c r="C800" s="1"/>
      <c r="D800" s="1"/>
      <c r="E800" s="1"/>
      <c r="F800" s="1"/>
      <c r="G800" s="1"/>
      <c r="H800" s="1"/>
      <c r="I800" s="69"/>
      <c r="J800" s="69"/>
      <c r="K800" s="69"/>
      <c r="L800" s="69"/>
      <c r="M800" s="69"/>
      <c r="N800" s="69"/>
      <c r="O800" s="69"/>
      <c r="P800" s="69"/>
      <c r="R800" s="1"/>
      <c r="S800" s="1"/>
      <c r="T800" s="5"/>
      <c r="U800" s="5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  <c r="DO800" s="1"/>
      <c r="DP800" s="1"/>
      <c r="DQ800" s="1"/>
      <c r="DR800" s="1"/>
      <c r="DS800" s="1"/>
      <c r="DT800" s="1"/>
      <c r="DU800" s="1"/>
      <c r="DV800" s="1"/>
      <c r="DW800" s="1"/>
      <c r="DX800" s="1"/>
      <c r="DY800" s="1"/>
      <c r="DZ800" s="1"/>
      <c r="EA800" s="1"/>
      <c r="EB800" s="1"/>
      <c r="EC800" s="1"/>
      <c r="ED800" s="1"/>
      <c r="EE800" s="1"/>
      <c r="EF800" s="1"/>
      <c r="EG800" s="1"/>
      <c r="EH800" s="1"/>
      <c r="EI800" s="1"/>
      <c r="EJ800" s="1"/>
      <c r="EK800" s="1"/>
      <c r="EL800" s="1"/>
      <c r="EM800" s="1"/>
      <c r="EN800" s="1"/>
      <c r="EO800" s="1"/>
      <c r="EP800" s="1"/>
      <c r="EQ800" s="1"/>
      <c r="ER800" s="1"/>
      <c r="ES800" s="1"/>
      <c r="ET800" s="1"/>
      <c r="EU800" s="1"/>
      <c r="EV800" s="1"/>
      <c r="EW800" s="1"/>
      <c r="EX800" s="1"/>
      <c r="EY800" s="1"/>
      <c r="EZ800" s="1"/>
      <c r="FA800" s="1"/>
      <c r="FB800" s="1"/>
      <c r="FC800" s="1"/>
      <c r="FD800" s="1"/>
      <c r="FE800" s="1"/>
      <c r="FF800" s="1"/>
      <c r="FG800" s="1"/>
      <c r="FH800" s="1"/>
      <c r="FI800" s="1"/>
      <c r="FJ800" s="1"/>
      <c r="FK800" s="1"/>
      <c r="FL800" s="1"/>
      <c r="FM800" s="1"/>
      <c r="FN800" s="1"/>
      <c r="FO800" s="1"/>
      <c r="FP800" s="1"/>
      <c r="FQ800" s="1"/>
      <c r="FR800" s="1"/>
      <c r="FS800" s="1"/>
      <c r="FT800" s="1"/>
      <c r="FU800" s="1"/>
      <c r="FV800" s="1"/>
      <c r="FW800" s="1"/>
      <c r="FX800" s="1"/>
      <c r="FY800" s="1"/>
      <c r="FZ800" s="1"/>
      <c r="GA800" s="1"/>
      <c r="GB800" s="1"/>
      <c r="GC800" s="1"/>
      <c r="GD800" s="1"/>
      <c r="GE800" s="1"/>
      <c r="GF800" s="1"/>
      <c r="GG800" s="1"/>
    </row>
    <row r="801" spans="1:189" s="4" customFormat="1">
      <c r="A801" s="1"/>
      <c r="B801" s="1"/>
      <c r="C801" s="1"/>
      <c r="D801" s="1"/>
      <c r="E801" s="1"/>
      <c r="F801" s="1"/>
      <c r="G801" s="1"/>
      <c r="H801" s="1"/>
      <c r="I801" s="69"/>
      <c r="J801" s="69"/>
      <c r="K801" s="69"/>
      <c r="L801" s="69"/>
      <c r="M801" s="69"/>
      <c r="N801" s="69"/>
      <c r="O801" s="69"/>
      <c r="P801" s="69"/>
      <c r="R801" s="1"/>
      <c r="S801" s="1"/>
      <c r="T801" s="5"/>
      <c r="U801" s="5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  <c r="DO801" s="1"/>
      <c r="DP801" s="1"/>
      <c r="DQ801" s="1"/>
      <c r="DR801" s="1"/>
      <c r="DS801" s="1"/>
      <c r="DT801" s="1"/>
      <c r="DU801" s="1"/>
      <c r="DV801" s="1"/>
      <c r="DW801" s="1"/>
      <c r="DX801" s="1"/>
      <c r="DY801" s="1"/>
      <c r="DZ801" s="1"/>
      <c r="EA801" s="1"/>
      <c r="EB801" s="1"/>
      <c r="EC801" s="1"/>
      <c r="ED801" s="1"/>
      <c r="EE801" s="1"/>
      <c r="EF801" s="1"/>
      <c r="EG801" s="1"/>
      <c r="EH801" s="1"/>
      <c r="EI801" s="1"/>
      <c r="EJ801" s="1"/>
      <c r="EK801" s="1"/>
      <c r="EL801" s="1"/>
      <c r="EM801" s="1"/>
      <c r="EN801" s="1"/>
      <c r="EO801" s="1"/>
      <c r="EP801" s="1"/>
      <c r="EQ801" s="1"/>
      <c r="ER801" s="1"/>
      <c r="ES801" s="1"/>
      <c r="ET801" s="1"/>
      <c r="EU801" s="1"/>
      <c r="EV801" s="1"/>
      <c r="EW801" s="1"/>
      <c r="EX801" s="1"/>
      <c r="EY801" s="1"/>
      <c r="EZ801" s="1"/>
      <c r="FA801" s="1"/>
      <c r="FB801" s="1"/>
      <c r="FC801" s="1"/>
      <c r="FD801" s="1"/>
      <c r="FE801" s="1"/>
      <c r="FF801" s="1"/>
      <c r="FG801" s="1"/>
      <c r="FH801" s="1"/>
      <c r="FI801" s="1"/>
      <c r="FJ801" s="1"/>
      <c r="FK801" s="1"/>
      <c r="FL801" s="1"/>
      <c r="FM801" s="1"/>
      <c r="FN801" s="1"/>
      <c r="FO801" s="1"/>
      <c r="FP801" s="1"/>
      <c r="FQ801" s="1"/>
      <c r="FR801" s="1"/>
      <c r="FS801" s="1"/>
      <c r="FT801" s="1"/>
      <c r="FU801" s="1"/>
      <c r="FV801" s="1"/>
      <c r="FW801" s="1"/>
      <c r="FX801" s="1"/>
      <c r="FY801" s="1"/>
      <c r="FZ801" s="1"/>
      <c r="GA801" s="1"/>
      <c r="GB801" s="1"/>
      <c r="GC801" s="1"/>
      <c r="GD801" s="1"/>
      <c r="GE801" s="1"/>
      <c r="GF801" s="1"/>
      <c r="GG801" s="1"/>
    </row>
    <row r="802" spans="1:189" s="4" customFormat="1">
      <c r="A802" s="1"/>
      <c r="B802" s="1"/>
      <c r="C802" s="1"/>
      <c r="D802" s="1"/>
      <c r="E802" s="1"/>
      <c r="F802" s="1"/>
      <c r="G802" s="1"/>
      <c r="H802" s="1"/>
      <c r="I802" s="69"/>
      <c r="J802" s="69"/>
      <c r="K802" s="69"/>
      <c r="L802" s="69"/>
      <c r="M802" s="69"/>
      <c r="N802" s="69"/>
      <c r="O802" s="69"/>
      <c r="P802" s="69"/>
      <c r="R802" s="1"/>
      <c r="S802" s="1"/>
      <c r="T802" s="5"/>
      <c r="U802" s="5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  <c r="DO802" s="1"/>
      <c r="DP802" s="1"/>
      <c r="DQ802" s="1"/>
      <c r="DR802" s="1"/>
      <c r="DS802" s="1"/>
      <c r="DT802" s="1"/>
      <c r="DU802" s="1"/>
      <c r="DV802" s="1"/>
      <c r="DW802" s="1"/>
      <c r="DX802" s="1"/>
      <c r="DY802" s="1"/>
      <c r="DZ802" s="1"/>
      <c r="EA802" s="1"/>
      <c r="EB802" s="1"/>
      <c r="EC802" s="1"/>
      <c r="ED802" s="1"/>
      <c r="EE802" s="1"/>
      <c r="EF802" s="1"/>
      <c r="EG802" s="1"/>
      <c r="EH802" s="1"/>
      <c r="EI802" s="1"/>
      <c r="EJ802" s="1"/>
      <c r="EK802" s="1"/>
      <c r="EL802" s="1"/>
      <c r="EM802" s="1"/>
      <c r="EN802" s="1"/>
      <c r="EO802" s="1"/>
      <c r="EP802" s="1"/>
      <c r="EQ802" s="1"/>
      <c r="ER802" s="1"/>
      <c r="ES802" s="1"/>
      <c r="ET802" s="1"/>
      <c r="EU802" s="1"/>
      <c r="EV802" s="1"/>
      <c r="EW802" s="1"/>
      <c r="EX802" s="1"/>
      <c r="EY802" s="1"/>
      <c r="EZ802" s="1"/>
      <c r="FA802" s="1"/>
      <c r="FB802" s="1"/>
      <c r="FC802" s="1"/>
      <c r="FD802" s="1"/>
      <c r="FE802" s="1"/>
      <c r="FF802" s="1"/>
      <c r="FG802" s="1"/>
      <c r="FH802" s="1"/>
      <c r="FI802" s="1"/>
      <c r="FJ802" s="1"/>
      <c r="FK802" s="1"/>
      <c r="FL802" s="1"/>
      <c r="FM802" s="1"/>
      <c r="FN802" s="1"/>
      <c r="FO802" s="1"/>
      <c r="FP802" s="1"/>
      <c r="FQ802" s="1"/>
      <c r="FR802" s="1"/>
      <c r="FS802" s="1"/>
      <c r="FT802" s="1"/>
      <c r="FU802" s="1"/>
      <c r="FV802" s="1"/>
      <c r="FW802" s="1"/>
      <c r="FX802" s="1"/>
      <c r="FY802" s="1"/>
      <c r="FZ802" s="1"/>
      <c r="GA802" s="1"/>
      <c r="GB802" s="1"/>
      <c r="GC802" s="1"/>
      <c r="GD802" s="1"/>
      <c r="GE802" s="1"/>
      <c r="GF802" s="1"/>
      <c r="GG802" s="1"/>
    </row>
    <row r="803" spans="1:189" s="4" customFormat="1">
      <c r="A803" s="1"/>
      <c r="B803" s="1"/>
      <c r="C803" s="1"/>
      <c r="D803" s="1"/>
      <c r="E803" s="1"/>
      <c r="F803" s="1"/>
      <c r="G803" s="1"/>
      <c r="H803" s="1"/>
      <c r="I803" s="69"/>
      <c r="J803" s="69"/>
      <c r="K803" s="69"/>
      <c r="L803" s="69"/>
      <c r="M803" s="69"/>
      <c r="N803" s="69"/>
      <c r="O803" s="69"/>
      <c r="P803" s="69"/>
      <c r="R803" s="1"/>
      <c r="S803" s="1"/>
      <c r="T803" s="5"/>
      <c r="U803" s="5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  <c r="DO803" s="1"/>
      <c r="DP803" s="1"/>
      <c r="DQ803" s="1"/>
      <c r="DR803" s="1"/>
      <c r="DS803" s="1"/>
      <c r="DT803" s="1"/>
      <c r="DU803" s="1"/>
      <c r="DV803" s="1"/>
      <c r="DW803" s="1"/>
      <c r="DX803" s="1"/>
      <c r="DY803" s="1"/>
      <c r="DZ803" s="1"/>
      <c r="EA803" s="1"/>
      <c r="EB803" s="1"/>
      <c r="EC803" s="1"/>
      <c r="ED803" s="1"/>
      <c r="EE803" s="1"/>
      <c r="EF803" s="1"/>
      <c r="EG803" s="1"/>
      <c r="EH803" s="1"/>
      <c r="EI803" s="1"/>
      <c r="EJ803" s="1"/>
      <c r="EK803" s="1"/>
      <c r="EL803" s="1"/>
      <c r="EM803" s="1"/>
      <c r="EN803" s="1"/>
      <c r="EO803" s="1"/>
      <c r="EP803" s="1"/>
      <c r="EQ803" s="1"/>
      <c r="ER803" s="1"/>
      <c r="ES803" s="1"/>
      <c r="ET803" s="1"/>
      <c r="EU803" s="1"/>
      <c r="EV803" s="1"/>
      <c r="EW803" s="1"/>
      <c r="EX803" s="1"/>
      <c r="EY803" s="1"/>
      <c r="EZ803" s="1"/>
      <c r="FA803" s="1"/>
      <c r="FB803" s="1"/>
      <c r="FC803" s="1"/>
      <c r="FD803" s="1"/>
      <c r="FE803" s="1"/>
      <c r="FF803" s="1"/>
      <c r="FG803" s="1"/>
      <c r="FH803" s="1"/>
      <c r="FI803" s="1"/>
      <c r="FJ803" s="1"/>
      <c r="FK803" s="1"/>
      <c r="FL803" s="1"/>
      <c r="FM803" s="1"/>
      <c r="FN803" s="1"/>
      <c r="FO803" s="1"/>
      <c r="FP803" s="1"/>
      <c r="FQ803" s="1"/>
      <c r="FR803" s="1"/>
      <c r="FS803" s="1"/>
      <c r="FT803" s="1"/>
      <c r="FU803" s="1"/>
      <c r="FV803" s="1"/>
      <c r="FW803" s="1"/>
      <c r="FX803" s="1"/>
      <c r="FY803" s="1"/>
      <c r="FZ803" s="1"/>
      <c r="GA803" s="1"/>
      <c r="GB803" s="1"/>
      <c r="GC803" s="1"/>
      <c r="GD803" s="1"/>
      <c r="GE803" s="1"/>
      <c r="GF803" s="1"/>
      <c r="GG803" s="1"/>
    </row>
    <row r="804" spans="1:189" s="4" customFormat="1">
      <c r="A804" s="1"/>
      <c r="B804" s="1"/>
      <c r="C804" s="1"/>
      <c r="D804" s="1"/>
      <c r="E804" s="1"/>
      <c r="F804" s="1"/>
      <c r="G804" s="1"/>
      <c r="H804" s="1"/>
      <c r="I804" s="69"/>
      <c r="J804" s="69"/>
      <c r="K804" s="69"/>
      <c r="L804" s="69"/>
      <c r="M804" s="69"/>
      <c r="N804" s="69"/>
      <c r="O804" s="69"/>
      <c r="P804" s="69"/>
      <c r="R804" s="1"/>
      <c r="S804" s="1"/>
      <c r="T804" s="5"/>
      <c r="U804" s="5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  <c r="DP804" s="1"/>
      <c r="DQ804" s="1"/>
      <c r="DR804" s="1"/>
      <c r="DS804" s="1"/>
      <c r="DT804" s="1"/>
      <c r="DU804" s="1"/>
      <c r="DV804" s="1"/>
      <c r="DW804" s="1"/>
      <c r="DX804" s="1"/>
      <c r="DY804" s="1"/>
      <c r="DZ804" s="1"/>
      <c r="EA804" s="1"/>
      <c r="EB804" s="1"/>
      <c r="EC804" s="1"/>
      <c r="ED804" s="1"/>
      <c r="EE804" s="1"/>
      <c r="EF804" s="1"/>
      <c r="EG804" s="1"/>
      <c r="EH804" s="1"/>
      <c r="EI804" s="1"/>
      <c r="EJ804" s="1"/>
      <c r="EK804" s="1"/>
      <c r="EL804" s="1"/>
      <c r="EM804" s="1"/>
      <c r="EN804" s="1"/>
      <c r="EO804" s="1"/>
      <c r="EP804" s="1"/>
      <c r="EQ804" s="1"/>
      <c r="ER804" s="1"/>
      <c r="ES804" s="1"/>
      <c r="ET804" s="1"/>
      <c r="EU804" s="1"/>
      <c r="EV804" s="1"/>
      <c r="EW804" s="1"/>
      <c r="EX804" s="1"/>
      <c r="EY804" s="1"/>
      <c r="EZ804" s="1"/>
      <c r="FA804" s="1"/>
      <c r="FB804" s="1"/>
      <c r="FC804" s="1"/>
      <c r="FD804" s="1"/>
      <c r="FE804" s="1"/>
      <c r="FF804" s="1"/>
      <c r="FG804" s="1"/>
      <c r="FH804" s="1"/>
      <c r="FI804" s="1"/>
      <c r="FJ804" s="1"/>
      <c r="FK804" s="1"/>
      <c r="FL804" s="1"/>
      <c r="FM804" s="1"/>
      <c r="FN804" s="1"/>
      <c r="FO804" s="1"/>
      <c r="FP804" s="1"/>
      <c r="FQ804" s="1"/>
      <c r="FR804" s="1"/>
      <c r="FS804" s="1"/>
      <c r="FT804" s="1"/>
      <c r="FU804" s="1"/>
      <c r="FV804" s="1"/>
      <c r="FW804" s="1"/>
      <c r="FX804" s="1"/>
      <c r="FY804" s="1"/>
      <c r="FZ804" s="1"/>
      <c r="GA804" s="1"/>
      <c r="GB804" s="1"/>
      <c r="GC804" s="1"/>
      <c r="GD804" s="1"/>
      <c r="GE804" s="1"/>
      <c r="GF804" s="1"/>
      <c r="GG804" s="1"/>
    </row>
    <row r="805" spans="1:189" s="4" customFormat="1">
      <c r="A805" s="1"/>
      <c r="B805" s="1"/>
      <c r="C805" s="1"/>
      <c r="D805" s="1"/>
      <c r="E805" s="1"/>
      <c r="F805" s="1"/>
      <c r="G805" s="1"/>
      <c r="H805" s="1"/>
      <c r="I805" s="69"/>
      <c r="J805" s="69"/>
      <c r="K805" s="69"/>
      <c r="L805" s="69"/>
      <c r="M805" s="69"/>
      <c r="N805" s="69"/>
      <c r="O805" s="69"/>
      <c r="P805" s="69"/>
      <c r="R805" s="1"/>
      <c r="S805" s="1"/>
      <c r="T805" s="5"/>
      <c r="U805" s="5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  <c r="DO805" s="1"/>
      <c r="DP805" s="1"/>
      <c r="DQ805" s="1"/>
      <c r="DR805" s="1"/>
      <c r="DS805" s="1"/>
      <c r="DT805" s="1"/>
      <c r="DU805" s="1"/>
      <c r="DV805" s="1"/>
      <c r="DW805" s="1"/>
      <c r="DX805" s="1"/>
      <c r="DY805" s="1"/>
      <c r="DZ805" s="1"/>
      <c r="EA805" s="1"/>
      <c r="EB805" s="1"/>
      <c r="EC805" s="1"/>
      <c r="ED805" s="1"/>
      <c r="EE805" s="1"/>
      <c r="EF805" s="1"/>
      <c r="EG805" s="1"/>
      <c r="EH805" s="1"/>
      <c r="EI805" s="1"/>
      <c r="EJ805" s="1"/>
      <c r="EK805" s="1"/>
      <c r="EL805" s="1"/>
      <c r="EM805" s="1"/>
      <c r="EN805" s="1"/>
      <c r="EO805" s="1"/>
      <c r="EP805" s="1"/>
      <c r="EQ805" s="1"/>
      <c r="ER805" s="1"/>
      <c r="ES805" s="1"/>
      <c r="ET805" s="1"/>
      <c r="EU805" s="1"/>
      <c r="EV805" s="1"/>
      <c r="EW805" s="1"/>
      <c r="EX805" s="1"/>
      <c r="EY805" s="1"/>
      <c r="EZ805" s="1"/>
      <c r="FA805" s="1"/>
      <c r="FB805" s="1"/>
      <c r="FC805" s="1"/>
      <c r="FD805" s="1"/>
      <c r="FE805" s="1"/>
      <c r="FF805" s="1"/>
      <c r="FG805" s="1"/>
      <c r="FH805" s="1"/>
      <c r="FI805" s="1"/>
      <c r="FJ805" s="1"/>
      <c r="FK805" s="1"/>
      <c r="FL805" s="1"/>
      <c r="FM805" s="1"/>
      <c r="FN805" s="1"/>
      <c r="FO805" s="1"/>
      <c r="FP805" s="1"/>
      <c r="FQ805" s="1"/>
      <c r="FR805" s="1"/>
      <c r="FS805" s="1"/>
      <c r="FT805" s="1"/>
      <c r="FU805" s="1"/>
      <c r="FV805" s="1"/>
      <c r="FW805" s="1"/>
      <c r="FX805" s="1"/>
      <c r="FY805" s="1"/>
      <c r="FZ805" s="1"/>
      <c r="GA805" s="1"/>
      <c r="GB805" s="1"/>
      <c r="GC805" s="1"/>
      <c r="GD805" s="1"/>
      <c r="GE805" s="1"/>
      <c r="GF805" s="1"/>
      <c r="GG805" s="1"/>
    </row>
    <row r="806" spans="1:189" s="4" customFormat="1">
      <c r="A806" s="1"/>
      <c r="B806" s="1"/>
      <c r="C806" s="1"/>
      <c r="D806" s="1"/>
      <c r="E806" s="1"/>
      <c r="F806" s="1"/>
      <c r="G806" s="1"/>
      <c r="H806" s="1"/>
      <c r="I806" s="69"/>
      <c r="J806" s="69"/>
      <c r="K806" s="69"/>
      <c r="L806" s="69"/>
      <c r="M806" s="69"/>
      <c r="N806" s="69"/>
      <c r="O806" s="69"/>
      <c r="P806" s="69"/>
      <c r="R806" s="1"/>
      <c r="S806" s="1"/>
      <c r="T806" s="5"/>
      <c r="U806" s="5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  <c r="DO806" s="1"/>
      <c r="DP806" s="1"/>
      <c r="DQ806" s="1"/>
      <c r="DR806" s="1"/>
      <c r="DS806" s="1"/>
      <c r="DT806" s="1"/>
      <c r="DU806" s="1"/>
      <c r="DV806" s="1"/>
      <c r="DW806" s="1"/>
      <c r="DX806" s="1"/>
      <c r="DY806" s="1"/>
      <c r="DZ806" s="1"/>
      <c r="EA806" s="1"/>
      <c r="EB806" s="1"/>
      <c r="EC806" s="1"/>
      <c r="ED806" s="1"/>
      <c r="EE806" s="1"/>
      <c r="EF806" s="1"/>
      <c r="EG806" s="1"/>
      <c r="EH806" s="1"/>
      <c r="EI806" s="1"/>
      <c r="EJ806" s="1"/>
      <c r="EK806" s="1"/>
      <c r="EL806" s="1"/>
      <c r="EM806" s="1"/>
      <c r="EN806" s="1"/>
      <c r="EO806" s="1"/>
      <c r="EP806" s="1"/>
      <c r="EQ806" s="1"/>
      <c r="ER806" s="1"/>
      <c r="ES806" s="1"/>
      <c r="ET806" s="1"/>
      <c r="EU806" s="1"/>
      <c r="EV806" s="1"/>
      <c r="EW806" s="1"/>
      <c r="EX806" s="1"/>
      <c r="EY806" s="1"/>
      <c r="EZ806" s="1"/>
      <c r="FA806" s="1"/>
      <c r="FB806" s="1"/>
      <c r="FC806" s="1"/>
      <c r="FD806" s="1"/>
      <c r="FE806" s="1"/>
      <c r="FF806" s="1"/>
      <c r="FG806" s="1"/>
      <c r="FH806" s="1"/>
      <c r="FI806" s="1"/>
      <c r="FJ806" s="1"/>
      <c r="FK806" s="1"/>
      <c r="FL806" s="1"/>
      <c r="FM806" s="1"/>
      <c r="FN806" s="1"/>
      <c r="FO806" s="1"/>
      <c r="FP806" s="1"/>
      <c r="FQ806" s="1"/>
      <c r="FR806" s="1"/>
      <c r="FS806" s="1"/>
      <c r="FT806" s="1"/>
      <c r="FU806" s="1"/>
      <c r="FV806" s="1"/>
      <c r="FW806" s="1"/>
      <c r="FX806" s="1"/>
      <c r="FY806" s="1"/>
      <c r="FZ806" s="1"/>
      <c r="GA806" s="1"/>
      <c r="GB806" s="1"/>
      <c r="GC806" s="1"/>
      <c r="GD806" s="1"/>
      <c r="GE806" s="1"/>
      <c r="GF806" s="1"/>
      <c r="GG806" s="1"/>
    </row>
    <row r="807" spans="1:189" s="4" customFormat="1">
      <c r="A807" s="1"/>
      <c r="B807" s="1"/>
      <c r="C807" s="1"/>
      <c r="D807" s="1"/>
      <c r="E807" s="1"/>
      <c r="F807" s="1"/>
      <c r="G807" s="1"/>
      <c r="H807" s="1"/>
      <c r="I807" s="69"/>
      <c r="J807" s="69"/>
      <c r="K807" s="69"/>
      <c r="L807" s="69"/>
      <c r="M807" s="69"/>
      <c r="N807" s="69"/>
      <c r="O807" s="69"/>
      <c r="P807" s="69"/>
      <c r="R807" s="1"/>
      <c r="S807" s="1"/>
      <c r="T807" s="5"/>
      <c r="U807" s="5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  <c r="DO807" s="1"/>
      <c r="DP807" s="1"/>
      <c r="DQ807" s="1"/>
      <c r="DR807" s="1"/>
      <c r="DS807" s="1"/>
      <c r="DT807" s="1"/>
      <c r="DU807" s="1"/>
      <c r="DV807" s="1"/>
      <c r="DW807" s="1"/>
      <c r="DX807" s="1"/>
      <c r="DY807" s="1"/>
      <c r="DZ807" s="1"/>
      <c r="EA807" s="1"/>
      <c r="EB807" s="1"/>
      <c r="EC807" s="1"/>
      <c r="ED807" s="1"/>
      <c r="EE807" s="1"/>
      <c r="EF807" s="1"/>
      <c r="EG807" s="1"/>
      <c r="EH807" s="1"/>
      <c r="EI807" s="1"/>
      <c r="EJ807" s="1"/>
      <c r="EK807" s="1"/>
      <c r="EL807" s="1"/>
      <c r="EM807" s="1"/>
      <c r="EN807" s="1"/>
      <c r="EO807" s="1"/>
      <c r="EP807" s="1"/>
      <c r="EQ807" s="1"/>
      <c r="ER807" s="1"/>
      <c r="ES807" s="1"/>
      <c r="ET807" s="1"/>
      <c r="EU807" s="1"/>
      <c r="EV807" s="1"/>
      <c r="EW807" s="1"/>
      <c r="EX807" s="1"/>
      <c r="EY807" s="1"/>
      <c r="EZ807" s="1"/>
      <c r="FA807" s="1"/>
      <c r="FB807" s="1"/>
      <c r="FC807" s="1"/>
      <c r="FD807" s="1"/>
      <c r="FE807" s="1"/>
      <c r="FF807" s="1"/>
      <c r="FG807" s="1"/>
      <c r="FH807" s="1"/>
      <c r="FI807" s="1"/>
      <c r="FJ807" s="1"/>
      <c r="FK807" s="1"/>
      <c r="FL807" s="1"/>
      <c r="FM807" s="1"/>
      <c r="FN807" s="1"/>
      <c r="FO807" s="1"/>
      <c r="FP807" s="1"/>
      <c r="FQ807" s="1"/>
      <c r="FR807" s="1"/>
      <c r="FS807" s="1"/>
      <c r="FT807" s="1"/>
      <c r="FU807" s="1"/>
      <c r="FV807" s="1"/>
      <c r="FW807" s="1"/>
      <c r="FX807" s="1"/>
      <c r="FY807" s="1"/>
      <c r="FZ807" s="1"/>
      <c r="GA807" s="1"/>
      <c r="GB807" s="1"/>
      <c r="GC807" s="1"/>
      <c r="GD807" s="1"/>
      <c r="GE807" s="1"/>
      <c r="GF807" s="1"/>
      <c r="GG807" s="1"/>
    </row>
    <row r="808" spans="1:189" s="4" customFormat="1">
      <c r="A808" s="1"/>
      <c r="B808" s="1"/>
      <c r="C808" s="1"/>
      <c r="D808" s="1"/>
      <c r="E808" s="1"/>
      <c r="F808" s="1"/>
      <c r="G808" s="1"/>
      <c r="H808" s="1"/>
      <c r="I808" s="69"/>
      <c r="J808" s="69"/>
      <c r="K808" s="69"/>
      <c r="L808" s="69"/>
      <c r="M808" s="69"/>
      <c r="N808" s="69"/>
      <c r="O808" s="69"/>
      <c r="P808" s="69"/>
      <c r="R808" s="1"/>
      <c r="S808" s="1"/>
      <c r="T808" s="5"/>
      <c r="U808" s="5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  <c r="DO808" s="1"/>
      <c r="DP808" s="1"/>
      <c r="DQ808" s="1"/>
      <c r="DR808" s="1"/>
      <c r="DS808" s="1"/>
      <c r="DT808" s="1"/>
      <c r="DU808" s="1"/>
      <c r="DV808" s="1"/>
      <c r="DW808" s="1"/>
      <c r="DX808" s="1"/>
      <c r="DY808" s="1"/>
      <c r="DZ808" s="1"/>
      <c r="EA808" s="1"/>
      <c r="EB808" s="1"/>
      <c r="EC808" s="1"/>
      <c r="ED808" s="1"/>
      <c r="EE808" s="1"/>
      <c r="EF808" s="1"/>
      <c r="EG808" s="1"/>
      <c r="EH808" s="1"/>
      <c r="EI808" s="1"/>
      <c r="EJ808" s="1"/>
      <c r="EK808" s="1"/>
      <c r="EL808" s="1"/>
      <c r="EM808" s="1"/>
      <c r="EN808" s="1"/>
      <c r="EO808" s="1"/>
      <c r="EP808" s="1"/>
      <c r="EQ808" s="1"/>
      <c r="ER808" s="1"/>
      <c r="ES808" s="1"/>
      <c r="ET808" s="1"/>
      <c r="EU808" s="1"/>
      <c r="EV808" s="1"/>
      <c r="EW808" s="1"/>
      <c r="EX808" s="1"/>
      <c r="EY808" s="1"/>
      <c r="EZ808" s="1"/>
      <c r="FA808" s="1"/>
      <c r="FB808" s="1"/>
      <c r="FC808" s="1"/>
      <c r="FD808" s="1"/>
      <c r="FE808" s="1"/>
      <c r="FF808" s="1"/>
      <c r="FG808" s="1"/>
      <c r="FH808" s="1"/>
      <c r="FI808" s="1"/>
      <c r="FJ808" s="1"/>
      <c r="FK808" s="1"/>
      <c r="FL808" s="1"/>
      <c r="FM808" s="1"/>
      <c r="FN808" s="1"/>
      <c r="FO808" s="1"/>
      <c r="FP808" s="1"/>
      <c r="FQ808" s="1"/>
      <c r="FR808" s="1"/>
      <c r="FS808" s="1"/>
      <c r="FT808" s="1"/>
      <c r="FU808" s="1"/>
      <c r="FV808" s="1"/>
      <c r="FW808" s="1"/>
      <c r="FX808" s="1"/>
      <c r="FY808" s="1"/>
      <c r="FZ808" s="1"/>
      <c r="GA808" s="1"/>
      <c r="GB808" s="1"/>
      <c r="GC808" s="1"/>
      <c r="GD808" s="1"/>
      <c r="GE808" s="1"/>
      <c r="GF808" s="1"/>
      <c r="GG808" s="1"/>
    </row>
    <row r="809" spans="1:189" s="4" customFormat="1">
      <c r="A809" s="1"/>
      <c r="B809" s="1"/>
      <c r="C809" s="1"/>
      <c r="D809" s="1"/>
      <c r="E809" s="1"/>
      <c r="F809" s="1"/>
      <c r="G809" s="1"/>
      <c r="H809" s="1"/>
      <c r="I809" s="69"/>
      <c r="J809" s="69"/>
      <c r="K809" s="69"/>
      <c r="L809" s="69"/>
      <c r="M809" s="69"/>
      <c r="N809" s="69"/>
      <c r="O809" s="69"/>
      <c r="P809" s="69"/>
      <c r="R809" s="1"/>
      <c r="S809" s="1"/>
      <c r="T809" s="5"/>
      <c r="U809" s="5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  <c r="DO809" s="1"/>
      <c r="DP809" s="1"/>
      <c r="DQ809" s="1"/>
      <c r="DR809" s="1"/>
      <c r="DS809" s="1"/>
      <c r="DT809" s="1"/>
      <c r="DU809" s="1"/>
      <c r="DV809" s="1"/>
      <c r="DW809" s="1"/>
      <c r="DX809" s="1"/>
      <c r="DY809" s="1"/>
      <c r="DZ809" s="1"/>
      <c r="EA809" s="1"/>
      <c r="EB809" s="1"/>
      <c r="EC809" s="1"/>
      <c r="ED809" s="1"/>
      <c r="EE809" s="1"/>
      <c r="EF809" s="1"/>
      <c r="EG809" s="1"/>
      <c r="EH809" s="1"/>
      <c r="EI809" s="1"/>
      <c r="EJ809" s="1"/>
      <c r="EK809" s="1"/>
      <c r="EL809" s="1"/>
      <c r="EM809" s="1"/>
      <c r="EN809" s="1"/>
      <c r="EO809" s="1"/>
      <c r="EP809" s="1"/>
      <c r="EQ809" s="1"/>
      <c r="ER809" s="1"/>
      <c r="ES809" s="1"/>
      <c r="ET809" s="1"/>
      <c r="EU809" s="1"/>
      <c r="EV809" s="1"/>
      <c r="EW809" s="1"/>
      <c r="EX809" s="1"/>
      <c r="EY809" s="1"/>
      <c r="EZ809" s="1"/>
      <c r="FA809" s="1"/>
      <c r="FB809" s="1"/>
      <c r="FC809" s="1"/>
      <c r="FD809" s="1"/>
      <c r="FE809" s="1"/>
      <c r="FF809" s="1"/>
      <c r="FG809" s="1"/>
      <c r="FH809" s="1"/>
      <c r="FI809" s="1"/>
      <c r="FJ809" s="1"/>
      <c r="FK809" s="1"/>
      <c r="FL809" s="1"/>
      <c r="FM809" s="1"/>
      <c r="FN809" s="1"/>
      <c r="FO809" s="1"/>
      <c r="FP809" s="1"/>
      <c r="FQ809" s="1"/>
      <c r="FR809" s="1"/>
      <c r="FS809" s="1"/>
      <c r="FT809" s="1"/>
      <c r="FU809" s="1"/>
      <c r="FV809" s="1"/>
      <c r="FW809" s="1"/>
      <c r="FX809" s="1"/>
      <c r="FY809" s="1"/>
      <c r="FZ809" s="1"/>
      <c r="GA809" s="1"/>
      <c r="GB809" s="1"/>
      <c r="GC809" s="1"/>
      <c r="GD809" s="1"/>
      <c r="GE809" s="1"/>
      <c r="GF809" s="1"/>
      <c r="GG809" s="1"/>
    </row>
    <row r="810" spans="1:189" s="4" customFormat="1">
      <c r="A810" s="1"/>
      <c r="B810" s="1"/>
      <c r="C810" s="1"/>
      <c r="D810" s="1"/>
      <c r="E810" s="1"/>
      <c r="F810" s="1"/>
      <c r="G810" s="1"/>
      <c r="H810" s="1"/>
      <c r="I810" s="69"/>
      <c r="J810" s="69"/>
      <c r="K810" s="69"/>
      <c r="L810" s="69"/>
      <c r="M810" s="69"/>
      <c r="N810" s="69"/>
      <c r="O810" s="69"/>
      <c r="P810" s="69"/>
      <c r="R810" s="1"/>
      <c r="S810" s="1"/>
      <c r="T810" s="5"/>
      <c r="U810" s="5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  <c r="DO810" s="1"/>
      <c r="DP810" s="1"/>
      <c r="DQ810" s="1"/>
      <c r="DR810" s="1"/>
      <c r="DS810" s="1"/>
      <c r="DT810" s="1"/>
      <c r="DU810" s="1"/>
      <c r="DV810" s="1"/>
      <c r="DW810" s="1"/>
      <c r="DX810" s="1"/>
      <c r="DY810" s="1"/>
      <c r="DZ810" s="1"/>
      <c r="EA810" s="1"/>
      <c r="EB810" s="1"/>
      <c r="EC810" s="1"/>
      <c r="ED810" s="1"/>
      <c r="EE810" s="1"/>
      <c r="EF810" s="1"/>
      <c r="EG810" s="1"/>
      <c r="EH810" s="1"/>
      <c r="EI810" s="1"/>
      <c r="EJ810" s="1"/>
      <c r="EK810" s="1"/>
      <c r="EL810" s="1"/>
      <c r="EM810" s="1"/>
      <c r="EN810" s="1"/>
      <c r="EO810" s="1"/>
      <c r="EP810" s="1"/>
      <c r="EQ810" s="1"/>
      <c r="ER810" s="1"/>
      <c r="ES810" s="1"/>
      <c r="ET810" s="1"/>
      <c r="EU810" s="1"/>
      <c r="EV810" s="1"/>
      <c r="EW810" s="1"/>
      <c r="EX810" s="1"/>
      <c r="EY810" s="1"/>
      <c r="EZ810" s="1"/>
      <c r="FA810" s="1"/>
      <c r="FB810" s="1"/>
      <c r="FC810" s="1"/>
      <c r="FD810" s="1"/>
      <c r="FE810" s="1"/>
      <c r="FF810" s="1"/>
      <c r="FG810" s="1"/>
      <c r="FH810" s="1"/>
      <c r="FI810" s="1"/>
      <c r="FJ810" s="1"/>
      <c r="FK810" s="1"/>
      <c r="FL810" s="1"/>
      <c r="FM810" s="1"/>
      <c r="FN810" s="1"/>
      <c r="FO810" s="1"/>
      <c r="FP810" s="1"/>
      <c r="FQ810" s="1"/>
      <c r="FR810" s="1"/>
      <c r="FS810" s="1"/>
      <c r="FT810" s="1"/>
      <c r="FU810" s="1"/>
      <c r="FV810" s="1"/>
      <c r="FW810" s="1"/>
      <c r="FX810" s="1"/>
      <c r="FY810" s="1"/>
      <c r="FZ810" s="1"/>
      <c r="GA810" s="1"/>
      <c r="GB810" s="1"/>
      <c r="GC810" s="1"/>
      <c r="GD810" s="1"/>
      <c r="GE810" s="1"/>
      <c r="GF810" s="1"/>
      <c r="GG810" s="1"/>
    </row>
    <row r="811" spans="1:189" s="4" customFormat="1">
      <c r="A811" s="1"/>
      <c r="B811" s="1"/>
      <c r="C811" s="1"/>
      <c r="D811" s="1"/>
      <c r="E811" s="1"/>
      <c r="F811" s="1"/>
      <c r="G811" s="1"/>
      <c r="H811" s="1"/>
      <c r="I811" s="69"/>
      <c r="J811" s="69"/>
      <c r="K811" s="69"/>
      <c r="L811" s="69"/>
      <c r="M811" s="69"/>
      <c r="N811" s="69"/>
      <c r="O811" s="69"/>
      <c r="P811" s="69"/>
      <c r="R811" s="1"/>
      <c r="S811" s="1"/>
      <c r="T811" s="5"/>
      <c r="U811" s="5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  <c r="DO811" s="1"/>
      <c r="DP811" s="1"/>
      <c r="DQ811" s="1"/>
      <c r="DR811" s="1"/>
      <c r="DS811" s="1"/>
      <c r="DT811" s="1"/>
      <c r="DU811" s="1"/>
      <c r="DV811" s="1"/>
      <c r="DW811" s="1"/>
      <c r="DX811" s="1"/>
      <c r="DY811" s="1"/>
      <c r="DZ811" s="1"/>
      <c r="EA811" s="1"/>
      <c r="EB811" s="1"/>
      <c r="EC811" s="1"/>
      <c r="ED811" s="1"/>
      <c r="EE811" s="1"/>
      <c r="EF811" s="1"/>
      <c r="EG811" s="1"/>
      <c r="EH811" s="1"/>
      <c r="EI811" s="1"/>
      <c r="EJ811" s="1"/>
      <c r="EK811" s="1"/>
      <c r="EL811" s="1"/>
      <c r="EM811" s="1"/>
      <c r="EN811" s="1"/>
      <c r="EO811" s="1"/>
      <c r="EP811" s="1"/>
      <c r="EQ811" s="1"/>
      <c r="ER811" s="1"/>
      <c r="ES811" s="1"/>
      <c r="ET811" s="1"/>
      <c r="EU811" s="1"/>
      <c r="EV811" s="1"/>
      <c r="EW811" s="1"/>
      <c r="EX811" s="1"/>
      <c r="EY811" s="1"/>
      <c r="EZ811" s="1"/>
      <c r="FA811" s="1"/>
      <c r="FB811" s="1"/>
      <c r="FC811" s="1"/>
      <c r="FD811" s="1"/>
      <c r="FE811" s="1"/>
      <c r="FF811" s="1"/>
      <c r="FG811" s="1"/>
      <c r="FH811" s="1"/>
      <c r="FI811" s="1"/>
      <c r="FJ811" s="1"/>
      <c r="FK811" s="1"/>
      <c r="FL811" s="1"/>
      <c r="FM811" s="1"/>
      <c r="FN811" s="1"/>
      <c r="FO811" s="1"/>
      <c r="FP811" s="1"/>
      <c r="FQ811" s="1"/>
      <c r="FR811" s="1"/>
      <c r="FS811" s="1"/>
      <c r="FT811" s="1"/>
      <c r="FU811" s="1"/>
      <c r="FV811" s="1"/>
      <c r="FW811" s="1"/>
      <c r="FX811" s="1"/>
      <c r="FY811" s="1"/>
      <c r="FZ811" s="1"/>
      <c r="GA811" s="1"/>
      <c r="GB811" s="1"/>
      <c r="GC811" s="1"/>
      <c r="GD811" s="1"/>
      <c r="GE811" s="1"/>
      <c r="GF811" s="1"/>
      <c r="GG811" s="1"/>
    </row>
    <row r="812" spans="1:189" s="4" customFormat="1">
      <c r="A812" s="1"/>
      <c r="B812" s="1"/>
      <c r="C812" s="1"/>
      <c r="D812" s="1"/>
      <c r="E812" s="1"/>
      <c r="F812" s="1"/>
      <c r="G812" s="1"/>
      <c r="H812" s="1"/>
      <c r="I812" s="69"/>
      <c r="J812" s="69"/>
      <c r="K812" s="69"/>
      <c r="L812" s="69"/>
      <c r="M812" s="69"/>
      <c r="N812" s="69"/>
      <c r="O812" s="69"/>
      <c r="P812" s="69"/>
      <c r="R812" s="1"/>
      <c r="S812" s="1"/>
      <c r="T812" s="5"/>
      <c r="U812" s="5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  <c r="DO812" s="1"/>
      <c r="DP812" s="1"/>
      <c r="DQ812" s="1"/>
      <c r="DR812" s="1"/>
      <c r="DS812" s="1"/>
      <c r="DT812" s="1"/>
      <c r="DU812" s="1"/>
      <c r="DV812" s="1"/>
      <c r="DW812" s="1"/>
      <c r="DX812" s="1"/>
      <c r="DY812" s="1"/>
      <c r="DZ812" s="1"/>
      <c r="EA812" s="1"/>
      <c r="EB812" s="1"/>
      <c r="EC812" s="1"/>
      <c r="ED812" s="1"/>
      <c r="EE812" s="1"/>
      <c r="EF812" s="1"/>
      <c r="EG812" s="1"/>
      <c r="EH812" s="1"/>
      <c r="EI812" s="1"/>
      <c r="EJ812" s="1"/>
      <c r="EK812" s="1"/>
      <c r="EL812" s="1"/>
      <c r="EM812" s="1"/>
      <c r="EN812" s="1"/>
      <c r="EO812" s="1"/>
      <c r="EP812" s="1"/>
      <c r="EQ812" s="1"/>
      <c r="ER812" s="1"/>
      <c r="ES812" s="1"/>
      <c r="ET812" s="1"/>
      <c r="EU812" s="1"/>
      <c r="EV812" s="1"/>
      <c r="EW812" s="1"/>
      <c r="EX812" s="1"/>
      <c r="EY812" s="1"/>
      <c r="EZ812" s="1"/>
      <c r="FA812" s="1"/>
      <c r="FB812" s="1"/>
      <c r="FC812" s="1"/>
      <c r="FD812" s="1"/>
      <c r="FE812" s="1"/>
      <c r="FF812" s="1"/>
      <c r="FG812" s="1"/>
      <c r="FH812" s="1"/>
      <c r="FI812" s="1"/>
      <c r="FJ812" s="1"/>
      <c r="FK812" s="1"/>
      <c r="FL812" s="1"/>
      <c r="FM812" s="1"/>
      <c r="FN812" s="1"/>
      <c r="FO812" s="1"/>
      <c r="FP812" s="1"/>
      <c r="FQ812" s="1"/>
      <c r="FR812" s="1"/>
      <c r="FS812" s="1"/>
      <c r="FT812" s="1"/>
      <c r="FU812" s="1"/>
      <c r="FV812" s="1"/>
      <c r="FW812" s="1"/>
      <c r="FX812" s="1"/>
      <c r="FY812" s="1"/>
      <c r="FZ812" s="1"/>
      <c r="GA812" s="1"/>
      <c r="GB812" s="1"/>
      <c r="GC812" s="1"/>
      <c r="GD812" s="1"/>
      <c r="GE812" s="1"/>
      <c r="GF812" s="1"/>
      <c r="GG812" s="1"/>
    </row>
    <row r="813" spans="1:189" s="4" customFormat="1">
      <c r="A813" s="1"/>
      <c r="B813" s="1"/>
      <c r="C813" s="1"/>
      <c r="D813" s="1"/>
      <c r="E813" s="1"/>
      <c r="F813" s="1"/>
      <c r="G813" s="1"/>
      <c r="H813" s="1"/>
      <c r="I813" s="69"/>
      <c r="J813" s="69"/>
      <c r="K813" s="69"/>
      <c r="L813" s="69"/>
      <c r="M813" s="69"/>
      <c r="N813" s="69"/>
      <c r="O813" s="69"/>
      <c r="P813" s="69"/>
      <c r="R813" s="1"/>
      <c r="S813" s="1"/>
      <c r="T813" s="5"/>
      <c r="U813" s="5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  <c r="DO813" s="1"/>
      <c r="DP813" s="1"/>
      <c r="DQ813" s="1"/>
      <c r="DR813" s="1"/>
      <c r="DS813" s="1"/>
      <c r="DT813" s="1"/>
      <c r="DU813" s="1"/>
      <c r="DV813" s="1"/>
      <c r="DW813" s="1"/>
      <c r="DX813" s="1"/>
      <c r="DY813" s="1"/>
      <c r="DZ813" s="1"/>
      <c r="EA813" s="1"/>
      <c r="EB813" s="1"/>
      <c r="EC813" s="1"/>
      <c r="ED813" s="1"/>
      <c r="EE813" s="1"/>
      <c r="EF813" s="1"/>
      <c r="EG813" s="1"/>
      <c r="EH813" s="1"/>
      <c r="EI813" s="1"/>
      <c r="EJ813" s="1"/>
      <c r="EK813" s="1"/>
      <c r="EL813" s="1"/>
      <c r="EM813" s="1"/>
      <c r="EN813" s="1"/>
      <c r="EO813" s="1"/>
      <c r="EP813" s="1"/>
      <c r="EQ813" s="1"/>
      <c r="ER813" s="1"/>
      <c r="ES813" s="1"/>
      <c r="ET813" s="1"/>
      <c r="EU813" s="1"/>
      <c r="EV813" s="1"/>
      <c r="EW813" s="1"/>
      <c r="EX813" s="1"/>
      <c r="EY813" s="1"/>
      <c r="EZ813" s="1"/>
      <c r="FA813" s="1"/>
      <c r="FB813" s="1"/>
      <c r="FC813" s="1"/>
      <c r="FD813" s="1"/>
      <c r="FE813" s="1"/>
      <c r="FF813" s="1"/>
      <c r="FG813" s="1"/>
      <c r="FH813" s="1"/>
      <c r="FI813" s="1"/>
      <c r="FJ813" s="1"/>
      <c r="FK813" s="1"/>
      <c r="FL813" s="1"/>
      <c r="FM813" s="1"/>
      <c r="FN813" s="1"/>
      <c r="FO813" s="1"/>
      <c r="FP813" s="1"/>
      <c r="FQ813" s="1"/>
      <c r="FR813" s="1"/>
      <c r="FS813" s="1"/>
      <c r="FT813" s="1"/>
      <c r="FU813" s="1"/>
      <c r="FV813" s="1"/>
      <c r="FW813" s="1"/>
      <c r="FX813" s="1"/>
      <c r="FY813" s="1"/>
      <c r="FZ813" s="1"/>
      <c r="GA813" s="1"/>
      <c r="GB813" s="1"/>
      <c r="GC813" s="1"/>
      <c r="GD813" s="1"/>
      <c r="GE813" s="1"/>
      <c r="GF813" s="1"/>
      <c r="GG813" s="1"/>
    </row>
    <row r="814" spans="1:189" s="4" customFormat="1">
      <c r="A814" s="1"/>
      <c r="B814" s="1"/>
      <c r="C814" s="1"/>
      <c r="D814" s="1"/>
      <c r="E814" s="1"/>
      <c r="F814" s="1"/>
      <c r="G814" s="1"/>
      <c r="H814" s="1"/>
      <c r="I814" s="69"/>
      <c r="J814" s="69"/>
      <c r="K814" s="69"/>
      <c r="L814" s="69"/>
      <c r="M814" s="69"/>
      <c r="N814" s="69"/>
      <c r="O814" s="69"/>
      <c r="P814" s="69"/>
      <c r="R814" s="1"/>
      <c r="S814" s="1"/>
      <c r="T814" s="5"/>
      <c r="U814" s="5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  <c r="DO814" s="1"/>
      <c r="DP814" s="1"/>
      <c r="DQ814" s="1"/>
      <c r="DR814" s="1"/>
      <c r="DS814" s="1"/>
      <c r="DT814" s="1"/>
      <c r="DU814" s="1"/>
      <c r="DV814" s="1"/>
      <c r="DW814" s="1"/>
      <c r="DX814" s="1"/>
      <c r="DY814" s="1"/>
      <c r="DZ814" s="1"/>
      <c r="EA814" s="1"/>
      <c r="EB814" s="1"/>
      <c r="EC814" s="1"/>
      <c r="ED814" s="1"/>
      <c r="EE814" s="1"/>
      <c r="EF814" s="1"/>
      <c r="EG814" s="1"/>
      <c r="EH814" s="1"/>
      <c r="EI814" s="1"/>
      <c r="EJ814" s="1"/>
      <c r="EK814" s="1"/>
      <c r="EL814" s="1"/>
      <c r="EM814" s="1"/>
      <c r="EN814" s="1"/>
      <c r="EO814" s="1"/>
      <c r="EP814" s="1"/>
      <c r="EQ814" s="1"/>
      <c r="ER814" s="1"/>
      <c r="ES814" s="1"/>
      <c r="ET814" s="1"/>
      <c r="EU814" s="1"/>
      <c r="EV814" s="1"/>
      <c r="EW814" s="1"/>
      <c r="EX814" s="1"/>
      <c r="EY814" s="1"/>
      <c r="EZ814" s="1"/>
      <c r="FA814" s="1"/>
      <c r="FB814" s="1"/>
      <c r="FC814" s="1"/>
      <c r="FD814" s="1"/>
      <c r="FE814" s="1"/>
      <c r="FF814" s="1"/>
      <c r="FG814" s="1"/>
      <c r="FH814" s="1"/>
      <c r="FI814" s="1"/>
      <c r="FJ814" s="1"/>
      <c r="FK814" s="1"/>
      <c r="FL814" s="1"/>
      <c r="FM814" s="1"/>
      <c r="FN814" s="1"/>
      <c r="FO814" s="1"/>
      <c r="FP814" s="1"/>
      <c r="FQ814" s="1"/>
      <c r="FR814" s="1"/>
      <c r="FS814" s="1"/>
      <c r="FT814" s="1"/>
      <c r="FU814" s="1"/>
      <c r="FV814" s="1"/>
      <c r="FW814" s="1"/>
      <c r="FX814" s="1"/>
      <c r="FY814" s="1"/>
      <c r="FZ814" s="1"/>
      <c r="GA814" s="1"/>
      <c r="GB814" s="1"/>
      <c r="GC814" s="1"/>
      <c r="GD814" s="1"/>
      <c r="GE814" s="1"/>
      <c r="GF814" s="1"/>
      <c r="GG814" s="1"/>
    </row>
    <row r="815" spans="1:189" s="4" customFormat="1">
      <c r="A815" s="1"/>
      <c r="B815" s="1"/>
      <c r="C815" s="1"/>
      <c r="D815" s="1"/>
      <c r="E815" s="1"/>
      <c r="F815" s="1"/>
      <c r="G815" s="1"/>
      <c r="H815" s="1"/>
      <c r="I815" s="69"/>
      <c r="J815" s="69"/>
      <c r="K815" s="69"/>
      <c r="L815" s="69"/>
      <c r="M815" s="69"/>
      <c r="N815" s="69"/>
      <c r="O815" s="69"/>
      <c r="P815" s="69"/>
      <c r="R815" s="1"/>
      <c r="S815" s="1"/>
      <c r="T815" s="5"/>
      <c r="U815" s="5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  <c r="DO815" s="1"/>
      <c r="DP815" s="1"/>
      <c r="DQ815" s="1"/>
      <c r="DR815" s="1"/>
      <c r="DS815" s="1"/>
      <c r="DT815" s="1"/>
      <c r="DU815" s="1"/>
      <c r="DV815" s="1"/>
      <c r="DW815" s="1"/>
      <c r="DX815" s="1"/>
      <c r="DY815" s="1"/>
      <c r="DZ815" s="1"/>
      <c r="EA815" s="1"/>
      <c r="EB815" s="1"/>
      <c r="EC815" s="1"/>
      <c r="ED815" s="1"/>
      <c r="EE815" s="1"/>
      <c r="EF815" s="1"/>
      <c r="EG815" s="1"/>
      <c r="EH815" s="1"/>
      <c r="EI815" s="1"/>
      <c r="EJ815" s="1"/>
      <c r="EK815" s="1"/>
      <c r="EL815" s="1"/>
      <c r="EM815" s="1"/>
      <c r="EN815" s="1"/>
      <c r="EO815" s="1"/>
      <c r="EP815" s="1"/>
      <c r="EQ815" s="1"/>
      <c r="ER815" s="1"/>
      <c r="ES815" s="1"/>
      <c r="ET815" s="1"/>
      <c r="EU815" s="1"/>
      <c r="EV815" s="1"/>
      <c r="EW815" s="1"/>
      <c r="EX815" s="1"/>
      <c r="EY815" s="1"/>
      <c r="EZ815" s="1"/>
      <c r="FA815" s="1"/>
      <c r="FB815" s="1"/>
      <c r="FC815" s="1"/>
      <c r="FD815" s="1"/>
      <c r="FE815" s="1"/>
      <c r="FF815" s="1"/>
      <c r="FG815" s="1"/>
      <c r="FH815" s="1"/>
      <c r="FI815" s="1"/>
      <c r="FJ815" s="1"/>
      <c r="FK815" s="1"/>
      <c r="FL815" s="1"/>
      <c r="FM815" s="1"/>
      <c r="FN815" s="1"/>
      <c r="FO815" s="1"/>
      <c r="FP815" s="1"/>
      <c r="FQ815" s="1"/>
      <c r="FR815" s="1"/>
      <c r="FS815" s="1"/>
      <c r="FT815" s="1"/>
      <c r="FU815" s="1"/>
      <c r="FV815" s="1"/>
      <c r="FW815" s="1"/>
      <c r="FX815" s="1"/>
      <c r="FY815" s="1"/>
      <c r="FZ815" s="1"/>
      <c r="GA815" s="1"/>
      <c r="GB815" s="1"/>
      <c r="GC815" s="1"/>
      <c r="GD815" s="1"/>
      <c r="GE815" s="1"/>
      <c r="GF815" s="1"/>
      <c r="GG815" s="1"/>
    </row>
    <row r="816" spans="1:189" s="4" customFormat="1">
      <c r="A816" s="1"/>
      <c r="B816" s="1"/>
      <c r="C816" s="1"/>
      <c r="D816" s="1"/>
      <c r="E816" s="1"/>
      <c r="F816" s="1"/>
      <c r="G816" s="1"/>
      <c r="H816" s="1"/>
      <c r="I816" s="69"/>
      <c r="J816" s="69"/>
      <c r="K816" s="69"/>
      <c r="L816" s="69"/>
      <c r="M816" s="69"/>
      <c r="N816" s="69"/>
      <c r="O816" s="69"/>
      <c r="P816" s="69"/>
      <c r="R816" s="1"/>
      <c r="S816" s="1"/>
      <c r="T816" s="5"/>
      <c r="U816" s="5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  <c r="DO816" s="1"/>
      <c r="DP816" s="1"/>
      <c r="DQ816" s="1"/>
      <c r="DR816" s="1"/>
      <c r="DS816" s="1"/>
      <c r="DT816" s="1"/>
      <c r="DU816" s="1"/>
      <c r="DV816" s="1"/>
      <c r="DW816" s="1"/>
      <c r="DX816" s="1"/>
      <c r="DY816" s="1"/>
      <c r="DZ816" s="1"/>
      <c r="EA816" s="1"/>
      <c r="EB816" s="1"/>
      <c r="EC816" s="1"/>
      <c r="ED816" s="1"/>
      <c r="EE816" s="1"/>
      <c r="EF816" s="1"/>
      <c r="EG816" s="1"/>
      <c r="EH816" s="1"/>
      <c r="EI816" s="1"/>
      <c r="EJ816" s="1"/>
      <c r="EK816" s="1"/>
      <c r="EL816" s="1"/>
      <c r="EM816" s="1"/>
      <c r="EN816" s="1"/>
      <c r="EO816" s="1"/>
      <c r="EP816" s="1"/>
      <c r="EQ816" s="1"/>
      <c r="ER816" s="1"/>
      <c r="ES816" s="1"/>
      <c r="ET816" s="1"/>
      <c r="EU816" s="1"/>
      <c r="EV816" s="1"/>
      <c r="EW816" s="1"/>
      <c r="EX816" s="1"/>
      <c r="EY816" s="1"/>
      <c r="EZ816" s="1"/>
      <c r="FA816" s="1"/>
      <c r="FB816" s="1"/>
      <c r="FC816" s="1"/>
      <c r="FD816" s="1"/>
      <c r="FE816" s="1"/>
      <c r="FF816" s="1"/>
      <c r="FG816" s="1"/>
      <c r="FH816" s="1"/>
      <c r="FI816" s="1"/>
      <c r="FJ816" s="1"/>
      <c r="FK816" s="1"/>
      <c r="FL816" s="1"/>
      <c r="FM816" s="1"/>
      <c r="FN816" s="1"/>
      <c r="FO816" s="1"/>
      <c r="FP816" s="1"/>
      <c r="FQ816" s="1"/>
      <c r="FR816" s="1"/>
      <c r="FS816" s="1"/>
      <c r="FT816" s="1"/>
      <c r="FU816" s="1"/>
      <c r="FV816" s="1"/>
      <c r="FW816" s="1"/>
      <c r="FX816" s="1"/>
      <c r="FY816" s="1"/>
      <c r="FZ816" s="1"/>
      <c r="GA816" s="1"/>
      <c r="GB816" s="1"/>
      <c r="GC816" s="1"/>
      <c r="GD816" s="1"/>
      <c r="GE816" s="1"/>
      <c r="GF816" s="1"/>
      <c r="GG816" s="1"/>
    </row>
    <row r="817" spans="1:189" s="4" customFormat="1">
      <c r="A817" s="1"/>
      <c r="B817" s="1"/>
      <c r="C817" s="1"/>
      <c r="D817" s="1"/>
      <c r="E817" s="1"/>
      <c r="F817" s="1"/>
      <c r="G817" s="1"/>
      <c r="H817" s="1"/>
      <c r="I817" s="69"/>
      <c r="J817" s="69"/>
      <c r="K817" s="69"/>
      <c r="L817" s="69"/>
      <c r="M817" s="69"/>
      <c r="N817" s="69"/>
      <c r="O817" s="69"/>
      <c r="P817" s="69"/>
      <c r="R817" s="1"/>
      <c r="S817" s="1"/>
      <c r="T817" s="5"/>
      <c r="U817" s="5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  <c r="DO817" s="1"/>
      <c r="DP817" s="1"/>
      <c r="DQ817" s="1"/>
      <c r="DR817" s="1"/>
      <c r="DS817" s="1"/>
      <c r="DT817" s="1"/>
      <c r="DU817" s="1"/>
      <c r="DV817" s="1"/>
      <c r="DW817" s="1"/>
      <c r="DX817" s="1"/>
      <c r="DY817" s="1"/>
      <c r="DZ817" s="1"/>
      <c r="EA817" s="1"/>
      <c r="EB817" s="1"/>
      <c r="EC817" s="1"/>
      <c r="ED817" s="1"/>
      <c r="EE817" s="1"/>
      <c r="EF817" s="1"/>
      <c r="EG817" s="1"/>
      <c r="EH817" s="1"/>
      <c r="EI817" s="1"/>
      <c r="EJ817" s="1"/>
      <c r="EK817" s="1"/>
      <c r="EL817" s="1"/>
      <c r="EM817" s="1"/>
      <c r="EN817" s="1"/>
      <c r="EO817" s="1"/>
      <c r="EP817" s="1"/>
      <c r="EQ817" s="1"/>
      <c r="ER817" s="1"/>
      <c r="ES817" s="1"/>
      <c r="ET817" s="1"/>
      <c r="EU817" s="1"/>
      <c r="EV817" s="1"/>
      <c r="EW817" s="1"/>
      <c r="EX817" s="1"/>
      <c r="EY817" s="1"/>
      <c r="EZ817" s="1"/>
      <c r="FA817" s="1"/>
      <c r="FB817" s="1"/>
      <c r="FC817" s="1"/>
      <c r="FD817" s="1"/>
      <c r="FE817" s="1"/>
      <c r="FF817" s="1"/>
      <c r="FG817" s="1"/>
      <c r="FH817" s="1"/>
      <c r="FI817" s="1"/>
      <c r="FJ817" s="1"/>
      <c r="FK817" s="1"/>
      <c r="FL817" s="1"/>
      <c r="FM817" s="1"/>
      <c r="FN817" s="1"/>
      <c r="FO817" s="1"/>
      <c r="FP817" s="1"/>
      <c r="FQ817" s="1"/>
      <c r="FR817" s="1"/>
      <c r="FS817" s="1"/>
      <c r="FT817" s="1"/>
      <c r="FU817" s="1"/>
      <c r="FV817" s="1"/>
      <c r="FW817" s="1"/>
      <c r="FX817" s="1"/>
      <c r="FY817" s="1"/>
      <c r="FZ817" s="1"/>
      <c r="GA817" s="1"/>
      <c r="GB817" s="1"/>
      <c r="GC817" s="1"/>
      <c r="GD817" s="1"/>
      <c r="GE817" s="1"/>
      <c r="GF817" s="1"/>
      <c r="GG817" s="1"/>
    </row>
    <row r="818" spans="1:189" s="4" customFormat="1">
      <c r="A818" s="1"/>
      <c r="B818" s="1"/>
      <c r="C818" s="1"/>
      <c r="D818" s="1"/>
      <c r="E818" s="1"/>
      <c r="F818" s="1"/>
      <c r="G818" s="1"/>
      <c r="H818" s="1"/>
      <c r="I818" s="69"/>
      <c r="J818" s="69"/>
      <c r="K818" s="69"/>
      <c r="L818" s="69"/>
      <c r="M818" s="69"/>
      <c r="N818" s="69"/>
      <c r="O818" s="69"/>
      <c r="P818" s="69"/>
      <c r="R818" s="1"/>
      <c r="S818" s="1"/>
      <c r="T818" s="5"/>
      <c r="U818" s="5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  <c r="DO818" s="1"/>
      <c r="DP818" s="1"/>
      <c r="DQ818" s="1"/>
      <c r="DR818" s="1"/>
      <c r="DS818" s="1"/>
      <c r="DT818" s="1"/>
      <c r="DU818" s="1"/>
      <c r="DV818" s="1"/>
      <c r="DW818" s="1"/>
      <c r="DX818" s="1"/>
      <c r="DY818" s="1"/>
      <c r="DZ818" s="1"/>
      <c r="EA818" s="1"/>
      <c r="EB818" s="1"/>
      <c r="EC818" s="1"/>
      <c r="ED818" s="1"/>
      <c r="EE818" s="1"/>
      <c r="EF818" s="1"/>
      <c r="EG818" s="1"/>
      <c r="EH818" s="1"/>
      <c r="EI818" s="1"/>
      <c r="EJ818" s="1"/>
      <c r="EK818" s="1"/>
      <c r="EL818" s="1"/>
      <c r="EM818" s="1"/>
      <c r="EN818" s="1"/>
      <c r="EO818" s="1"/>
      <c r="EP818" s="1"/>
      <c r="EQ818" s="1"/>
      <c r="ER818" s="1"/>
      <c r="ES818" s="1"/>
      <c r="ET818" s="1"/>
      <c r="EU818" s="1"/>
      <c r="EV818" s="1"/>
      <c r="EW818" s="1"/>
      <c r="EX818" s="1"/>
      <c r="EY818" s="1"/>
      <c r="EZ818" s="1"/>
      <c r="FA818" s="1"/>
      <c r="FB818" s="1"/>
      <c r="FC818" s="1"/>
      <c r="FD818" s="1"/>
      <c r="FE818" s="1"/>
      <c r="FF818" s="1"/>
      <c r="FG818" s="1"/>
      <c r="FH818" s="1"/>
      <c r="FI818" s="1"/>
      <c r="FJ818" s="1"/>
      <c r="FK818" s="1"/>
      <c r="FL818" s="1"/>
      <c r="FM818" s="1"/>
      <c r="FN818" s="1"/>
      <c r="FO818" s="1"/>
      <c r="FP818" s="1"/>
      <c r="FQ818" s="1"/>
      <c r="FR818" s="1"/>
      <c r="FS818" s="1"/>
      <c r="FT818" s="1"/>
      <c r="FU818" s="1"/>
      <c r="FV818" s="1"/>
      <c r="FW818" s="1"/>
      <c r="FX818" s="1"/>
      <c r="FY818" s="1"/>
      <c r="FZ818" s="1"/>
      <c r="GA818" s="1"/>
      <c r="GB818" s="1"/>
      <c r="GC818" s="1"/>
      <c r="GD818" s="1"/>
      <c r="GE818" s="1"/>
      <c r="GF818" s="1"/>
      <c r="GG818" s="1"/>
    </row>
    <row r="819" spans="1:189" s="4" customFormat="1">
      <c r="A819" s="1"/>
      <c r="B819" s="1"/>
      <c r="C819" s="1"/>
      <c r="D819" s="1"/>
      <c r="E819" s="1"/>
      <c r="F819" s="1"/>
      <c r="G819" s="1"/>
      <c r="H819" s="1"/>
      <c r="I819" s="69"/>
      <c r="J819" s="69"/>
      <c r="K819" s="69"/>
      <c r="L819" s="69"/>
      <c r="M819" s="69"/>
      <c r="N819" s="69"/>
      <c r="O819" s="69"/>
      <c r="P819" s="69"/>
      <c r="R819" s="1"/>
      <c r="S819" s="1"/>
      <c r="T819" s="5"/>
      <c r="U819" s="5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  <c r="DO819" s="1"/>
      <c r="DP819" s="1"/>
      <c r="DQ819" s="1"/>
      <c r="DR819" s="1"/>
      <c r="DS819" s="1"/>
      <c r="DT819" s="1"/>
      <c r="DU819" s="1"/>
      <c r="DV819" s="1"/>
      <c r="DW819" s="1"/>
      <c r="DX819" s="1"/>
      <c r="DY819" s="1"/>
      <c r="DZ819" s="1"/>
      <c r="EA819" s="1"/>
      <c r="EB819" s="1"/>
      <c r="EC819" s="1"/>
      <c r="ED819" s="1"/>
      <c r="EE819" s="1"/>
      <c r="EF819" s="1"/>
      <c r="EG819" s="1"/>
      <c r="EH819" s="1"/>
      <c r="EI819" s="1"/>
      <c r="EJ819" s="1"/>
      <c r="EK819" s="1"/>
      <c r="EL819" s="1"/>
      <c r="EM819" s="1"/>
      <c r="EN819" s="1"/>
      <c r="EO819" s="1"/>
      <c r="EP819" s="1"/>
      <c r="EQ819" s="1"/>
      <c r="ER819" s="1"/>
      <c r="ES819" s="1"/>
      <c r="ET819" s="1"/>
      <c r="EU819" s="1"/>
      <c r="EV819" s="1"/>
      <c r="EW819" s="1"/>
      <c r="EX819" s="1"/>
      <c r="EY819" s="1"/>
      <c r="EZ819" s="1"/>
      <c r="FA819" s="1"/>
      <c r="FB819" s="1"/>
      <c r="FC819" s="1"/>
      <c r="FD819" s="1"/>
      <c r="FE819" s="1"/>
      <c r="FF819" s="1"/>
      <c r="FG819" s="1"/>
      <c r="FH819" s="1"/>
      <c r="FI819" s="1"/>
      <c r="FJ819" s="1"/>
      <c r="FK819" s="1"/>
      <c r="FL819" s="1"/>
      <c r="FM819" s="1"/>
      <c r="FN819" s="1"/>
      <c r="FO819" s="1"/>
      <c r="FP819" s="1"/>
      <c r="FQ819" s="1"/>
      <c r="FR819" s="1"/>
      <c r="FS819" s="1"/>
      <c r="FT819" s="1"/>
      <c r="FU819" s="1"/>
      <c r="FV819" s="1"/>
      <c r="FW819" s="1"/>
      <c r="FX819" s="1"/>
      <c r="FY819" s="1"/>
      <c r="FZ819" s="1"/>
      <c r="GA819" s="1"/>
      <c r="GB819" s="1"/>
      <c r="GC819" s="1"/>
      <c r="GD819" s="1"/>
      <c r="GE819" s="1"/>
      <c r="GF819" s="1"/>
      <c r="GG819" s="1"/>
    </row>
    <row r="820" spans="1:189" s="4" customFormat="1">
      <c r="A820" s="1"/>
      <c r="B820" s="1"/>
      <c r="C820" s="1"/>
      <c r="D820" s="1"/>
      <c r="E820" s="1"/>
      <c r="F820" s="1"/>
      <c r="G820" s="1"/>
      <c r="H820" s="1"/>
      <c r="I820" s="69"/>
      <c r="J820" s="69"/>
      <c r="K820" s="69"/>
      <c r="L820" s="69"/>
      <c r="M820" s="69"/>
      <c r="N820" s="69"/>
      <c r="O820" s="69"/>
      <c r="P820" s="69"/>
      <c r="R820" s="1"/>
      <c r="S820" s="1"/>
      <c r="T820" s="5"/>
      <c r="U820" s="5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  <c r="DO820" s="1"/>
      <c r="DP820" s="1"/>
      <c r="DQ820" s="1"/>
      <c r="DR820" s="1"/>
      <c r="DS820" s="1"/>
      <c r="DT820" s="1"/>
      <c r="DU820" s="1"/>
      <c r="DV820" s="1"/>
      <c r="DW820" s="1"/>
      <c r="DX820" s="1"/>
      <c r="DY820" s="1"/>
      <c r="DZ820" s="1"/>
      <c r="EA820" s="1"/>
      <c r="EB820" s="1"/>
      <c r="EC820" s="1"/>
      <c r="ED820" s="1"/>
      <c r="EE820" s="1"/>
      <c r="EF820" s="1"/>
      <c r="EG820" s="1"/>
      <c r="EH820" s="1"/>
      <c r="EI820" s="1"/>
      <c r="EJ820" s="1"/>
      <c r="EK820" s="1"/>
      <c r="EL820" s="1"/>
      <c r="EM820" s="1"/>
      <c r="EN820" s="1"/>
      <c r="EO820" s="1"/>
      <c r="EP820" s="1"/>
      <c r="EQ820" s="1"/>
      <c r="ER820" s="1"/>
      <c r="ES820" s="1"/>
      <c r="ET820" s="1"/>
      <c r="EU820" s="1"/>
      <c r="EV820" s="1"/>
      <c r="EW820" s="1"/>
      <c r="EX820" s="1"/>
      <c r="EY820" s="1"/>
      <c r="EZ820" s="1"/>
      <c r="FA820" s="1"/>
      <c r="FB820" s="1"/>
      <c r="FC820" s="1"/>
      <c r="FD820" s="1"/>
      <c r="FE820" s="1"/>
      <c r="FF820" s="1"/>
      <c r="FG820" s="1"/>
      <c r="FH820" s="1"/>
      <c r="FI820" s="1"/>
      <c r="FJ820" s="1"/>
      <c r="FK820" s="1"/>
      <c r="FL820" s="1"/>
      <c r="FM820" s="1"/>
      <c r="FN820" s="1"/>
      <c r="FO820" s="1"/>
      <c r="FP820" s="1"/>
      <c r="FQ820" s="1"/>
      <c r="FR820" s="1"/>
      <c r="FS820" s="1"/>
      <c r="FT820" s="1"/>
      <c r="FU820" s="1"/>
      <c r="FV820" s="1"/>
      <c r="FW820" s="1"/>
      <c r="FX820" s="1"/>
      <c r="FY820" s="1"/>
      <c r="FZ820" s="1"/>
      <c r="GA820" s="1"/>
      <c r="GB820" s="1"/>
      <c r="GC820" s="1"/>
      <c r="GD820" s="1"/>
      <c r="GE820" s="1"/>
      <c r="GF820" s="1"/>
      <c r="GG820" s="1"/>
    </row>
    <row r="821" spans="1:189" s="4" customFormat="1">
      <c r="A821" s="1"/>
      <c r="B821" s="1"/>
      <c r="C821" s="1"/>
      <c r="D821" s="1"/>
      <c r="E821" s="1"/>
      <c r="F821" s="1"/>
      <c r="G821" s="1"/>
      <c r="H821" s="1"/>
      <c r="I821" s="69"/>
      <c r="J821" s="69"/>
      <c r="K821" s="69"/>
      <c r="L821" s="69"/>
      <c r="M821" s="69"/>
      <c r="N821" s="69"/>
      <c r="O821" s="69"/>
      <c r="P821" s="69"/>
      <c r="R821" s="1"/>
      <c r="S821" s="1"/>
      <c r="T821" s="5"/>
      <c r="U821" s="5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  <c r="DO821" s="1"/>
      <c r="DP821" s="1"/>
      <c r="DQ821" s="1"/>
      <c r="DR821" s="1"/>
      <c r="DS821" s="1"/>
      <c r="DT821" s="1"/>
      <c r="DU821" s="1"/>
      <c r="DV821" s="1"/>
      <c r="DW821" s="1"/>
      <c r="DX821" s="1"/>
      <c r="DY821" s="1"/>
      <c r="DZ821" s="1"/>
      <c r="EA821" s="1"/>
      <c r="EB821" s="1"/>
      <c r="EC821" s="1"/>
      <c r="ED821" s="1"/>
      <c r="EE821" s="1"/>
      <c r="EF821" s="1"/>
      <c r="EG821" s="1"/>
      <c r="EH821" s="1"/>
      <c r="EI821" s="1"/>
      <c r="EJ821" s="1"/>
      <c r="EK821" s="1"/>
      <c r="EL821" s="1"/>
      <c r="EM821" s="1"/>
      <c r="EN821" s="1"/>
      <c r="EO821" s="1"/>
      <c r="EP821" s="1"/>
      <c r="EQ821" s="1"/>
      <c r="ER821" s="1"/>
      <c r="ES821" s="1"/>
      <c r="ET821" s="1"/>
      <c r="EU821" s="1"/>
      <c r="EV821" s="1"/>
      <c r="EW821" s="1"/>
      <c r="EX821" s="1"/>
      <c r="EY821" s="1"/>
      <c r="EZ821" s="1"/>
      <c r="FA821" s="1"/>
      <c r="FB821" s="1"/>
      <c r="FC821" s="1"/>
      <c r="FD821" s="1"/>
      <c r="FE821" s="1"/>
      <c r="FF821" s="1"/>
      <c r="FG821" s="1"/>
      <c r="FH821" s="1"/>
      <c r="FI821" s="1"/>
      <c r="FJ821" s="1"/>
      <c r="FK821" s="1"/>
      <c r="FL821" s="1"/>
      <c r="FM821" s="1"/>
      <c r="FN821" s="1"/>
      <c r="FO821" s="1"/>
      <c r="FP821" s="1"/>
      <c r="FQ821" s="1"/>
      <c r="FR821" s="1"/>
      <c r="FS821" s="1"/>
      <c r="FT821" s="1"/>
      <c r="FU821" s="1"/>
      <c r="FV821" s="1"/>
      <c r="FW821" s="1"/>
      <c r="FX821" s="1"/>
      <c r="FY821" s="1"/>
      <c r="FZ821" s="1"/>
      <c r="GA821" s="1"/>
      <c r="GB821" s="1"/>
      <c r="GC821" s="1"/>
      <c r="GD821" s="1"/>
      <c r="GE821" s="1"/>
      <c r="GF821" s="1"/>
      <c r="GG821" s="1"/>
    </row>
    <row r="822" spans="1:189" s="4" customFormat="1">
      <c r="A822" s="1"/>
      <c r="B822" s="1"/>
      <c r="C822" s="1"/>
      <c r="D822" s="1"/>
      <c r="E822" s="1"/>
      <c r="F822" s="1"/>
      <c r="G822" s="1"/>
      <c r="H822" s="1"/>
      <c r="I822" s="69"/>
      <c r="J822" s="69"/>
      <c r="K822" s="69"/>
      <c r="L822" s="69"/>
      <c r="M822" s="69"/>
      <c r="N822" s="69"/>
      <c r="O822" s="69"/>
      <c r="P822" s="69"/>
      <c r="R822" s="1"/>
      <c r="S822" s="1"/>
      <c r="T822" s="5"/>
      <c r="U822" s="5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  <c r="DO822" s="1"/>
      <c r="DP822" s="1"/>
      <c r="DQ822" s="1"/>
      <c r="DR822" s="1"/>
      <c r="DS822" s="1"/>
      <c r="DT822" s="1"/>
      <c r="DU822" s="1"/>
      <c r="DV822" s="1"/>
      <c r="DW822" s="1"/>
      <c r="DX822" s="1"/>
      <c r="DY822" s="1"/>
      <c r="DZ822" s="1"/>
      <c r="EA822" s="1"/>
      <c r="EB822" s="1"/>
      <c r="EC822" s="1"/>
      <c r="ED822" s="1"/>
      <c r="EE822" s="1"/>
      <c r="EF822" s="1"/>
      <c r="EG822" s="1"/>
      <c r="EH822" s="1"/>
      <c r="EI822" s="1"/>
      <c r="EJ822" s="1"/>
      <c r="EK822" s="1"/>
      <c r="EL822" s="1"/>
      <c r="EM822" s="1"/>
      <c r="EN822" s="1"/>
      <c r="EO822" s="1"/>
      <c r="EP822" s="1"/>
      <c r="EQ822" s="1"/>
      <c r="ER822" s="1"/>
      <c r="ES822" s="1"/>
      <c r="ET822" s="1"/>
      <c r="EU822" s="1"/>
      <c r="EV822" s="1"/>
      <c r="EW822" s="1"/>
      <c r="EX822" s="1"/>
      <c r="EY822" s="1"/>
      <c r="EZ822" s="1"/>
      <c r="FA822" s="1"/>
      <c r="FB822" s="1"/>
      <c r="FC822" s="1"/>
      <c r="FD822" s="1"/>
      <c r="FE822" s="1"/>
      <c r="FF822" s="1"/>
      <c r="FG822" s="1"/>
      <c r="FH822" s="1"/>
      <c r="FI822" s="1"/>
      <c r="FJ822" s="1"/>
      <c r="FK822" s="1"/>
      <c r="FL822" s="1"/>
      <c r="FM822" s="1"/>
      <c r="FN822" s="1"/>
      <c r="FO822" s="1"/>
      <c r="FP822" s="1"/>
      <c r="FQ822" s="1"/>
      <c r="FR822" s="1"/>
      <c r="FS822" s="1"/>
      <c r="FT822" s="1"/>
      <c r="FU822" s="1"/>
      <c r="FV822" s="1"/>
      <c r="FW822" s="1"/>
      <c r="FX822" s="1"/>
      <c r="FY822" s="1"/>
      <c r="FZ822" s="1"/>
      <c r="GA822" s="1"/>
      <c r="GB822" s="1"/>
      <c r="GC822" s="1"/>
      <c r="GD822" s="1"/>
      <c r="GE822" s="1"/>
      <c r="GF822" s="1"/>
      <c r="GG822" s="1"/>
    </row>
    <row r="823" spans="1:189" s="4" customFormat="1">
      <c r="A823" s="1"/>
      <c r="B823" s="1"/>
      <c r="C823" s="1"/>
      <c r="D823" s="1"/>
      <c r="E823" s="1"/>
      <c r="F823" s="1"/>
      <c r="G823" s="1"/>
      <c r="H823" s="1"/>
      <c r="I823" s="69"/>
      <c r="J823" s="69"/>
      <c r="K823" s="69"/>
      <c r="L823" s="69"/>
      <c r="M823" s="69"/>
      <c r="N823" s="69"/>
      <c r="O823" s="69"/>
      <c r="P823" s="69"/>
      <c r="R823" s="1"/>
      <c r="S823" s="1"/>
      <c r="T823" s="5"/>
      <c r="U823" s="5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  <c r="DO823" s="1"/>
      <c r="DP823" s="1"/>
      <c r="DQ823" s="1"/>
      <c r="DR823" s="1"/>
      <c r="DS823" s="1"/>
      <c r="DT823" s="1"/>
      <c r="DU823" s="1"/>
      <c r="DV823" s="1"/>
      <c r="DW823" s="1"/>
      <c r="DX823" s="1"/>
      <c r="DY823" s="1"/>
      <c r="DZ823" s="1"/>
      <c r="EA823" s="1"/>
      <c r="EB823" s="1"/>
      <c r="EC823" s="1"/>
      <c r="ED823" s="1"/>
      <c r="EE823" s="1"/>
      <c r="EF823" s="1"/>
      <c r="EG823" s="1"/>
      <c r="EH823" s="1"/>
      <c r="EI823" s="1"/>
      <c r="EJ823" s="1"/>
      <c r="EK823" s="1"/>
      <c r="EL823" s="1"/>
      <c r="EM823" s="1"/>
      <c r="EN823" s="1"/>
      <c r="EO823" s="1"/>
      <c r="EP823" s="1"/>
      <c r="EQ823" s="1"/>
      <c r="ER823" s="1"/>
      <c r="ES823" s="1"/>
      <c r="ET823" s="1"/>
      <c r="EU823" s="1"/>
      <c r="EV823" s="1"/>
      <c r="EW823" s="1"/>
      <c r="EX823" s="1"/>
      <c r="EY823" s="1"/>
      <c r="EZ823" s="1"/>
      <c r="FA823" s="1"/>
      <c r="FB823" s="1"/>
      <c r="FC823" s="1"/>
      <c r="FD823" s="1"/>
      <c r="FE823" s="1"/>
      <c r="FF823" s="1"/>
      <c r="FG823" s="1"/>
      <c r="FH823" s="1"/>
      <c r="FI823" s="1"/>
      <c r="FJ823" s="1"/>
      <c r="FK823" s="1"/>
      <c r="FL823" s="1"/>
      <c r="FM823" s="1"/>
      <c r="FN823" s="1"/>
      <c r="FO823" s="1"/>
      <c r="FP823" s="1"/>
      <c r="FQ823" s="1"/>
      <c r="FR823" s="1"/>
      <c r="FS823" s="1"/>
      <c r="FT823" s="1"/>
      <c r="FU823" s="1"/>
      <c r="FV823" s="1"/>
      <c r="FW823" s="1"/>
      <c r="FX823" s="1"/>
      <c r="FY823" s="1"/>
      <c r="FZ823" s="1"/>
      <c r="GA823" s="1"/>
      <c r="GB823" s="1"/>
      <c r="GC823" s="1"/>
      <c r="GD823" s="1"/>
      <c r="GE823" s="1"/>
      <c r="GF823" s="1"/>
      <c r="GG823" s="1"/>
    </row>
    <row r="824" spans="1:189" s="4" customFormat="1">
      <c r="A824" s="1"/>
      <c r="B824" s="1"/>
      <c r="C824" s="1"/>
      <c r="D824" s="1"/>
      <c r="E824" s="1"/>
      <c r="F824" s="1"/>
      <c r="G824" s="1"/>
      <c r="H824" s="1"/>
      <c r="I824" s="69"/>
      <c r="J824" s="69"/>
      <c r="K824" s="69"/>
      <c r="L824" s="69"/>
      <c r="M824" s="69"/>
      <c r="N824" s="69"/>
      <c r="O824" s="69"/>
      <c r="P824" s="69"/>
      <c r="R824" s="1"/>
      <c r="S824" s="1"/>
      <c r="T824" s="5"/>
      <c r="U824" s="5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  <c r="DO824" s="1"/>
      <c r="DP824" s="1"/>
      <c r="DQ824" s="1"/>
      <c r="DR824" s="1"/>
      <c r="DS824" s="1"/>
      <c r="DT824" s="1"/>
      <c r="DU824" s="1"/>
      <c r="DV824" s="1"/>
      <c r="DW824" s="1"/>
      <c r="DX824" s="1"/>
      <c r="DY824" s="1"/>
      <c r="DZ824" s="1"/>
      <c r="EA824" s="1"/>
      <c r="EB824" s="1"/>
      <c r="EC824" s="1"/>
      <c r="ED824" s="1"/>
      <c r="EE824" s="1"/>
      <c r="EF824" s="1"/>
      <c r="EG824" s="1"/>
      <c r="EH824" s="1"/>
      <c r="EI824" s="1"/>
      <c r="EJ824" s="1"/>
      <c r="EK824" s="1"/>
      <c r="EL824" s="1"/>
      <c r="EM824" s="1"/>
      <c r="EN824" s="1"/>
      <c r="EO824" s="1"/>
      <c r="EP824" s="1"/>
      <c r="EQ824" s="1"/>
      <c r="ER824" s="1"/>
      <c r="ES824" s="1"/>
      <c r="ET824" s="1"/>
      <c r="EU824" s="1"/>
      <c r="EV824" s="1"/>
      <c r="EW824" s="1"/>
      <c r="EX824" s="1"/>
      <c r="EY824" s="1"/>
      <c r="EZ824" s="1"/>
      <c r="FA824" s="1"/>
      <c r="FB824" s="1"/>
      <c r="FC824" s="1"/>
      <c r="FD824" s="1"/>
      <c r="FE824" s="1"/>
      <c r="FF824" s="1"/>
      <c r="FG824" s="1"/>
      <c r="FH824" s="1"/>
      <c r="FI824" s="1"/>
      <c r="FJ824" s="1"/>
      <c r="FK824" s="1"/>
      <c r="FL824" s="1"/>
      <c r="FM824" s="1"/>
      <c r="FN824" s="1"/>
      <c r="FO824" s="1"/>
      <c r="FP824" s="1"/>
      <c r="FQ824" s="1"/>
      <c r="FR824" s="1"/>
      <c r="FS824" s="1"/>
      <c r="FT824" s="1"/>
      <c r="FU824" s="1"/>
      <c r="FV824" s="1"/>
      <c r="FW824" s="1"/>
      <c r="FX824" s="1"/>
      <c r="FY824" s="1"/>
      <c r="FZ824" s="1"/>
      <c r="GA824" s="1"/>
      <c r="GB824" s="1"/>
      <c r="GC824" s="1"/>
      <c r="GD824" s="1"/>
      <c r="GE824" s="1"/>
      <c r="GF824" s="1"/>
      <c r="GG824" s="1"/>
    </row>
    <row r="825" spans="1:189" s="4" customFormat="1">
      <c r="A825" s="1"/>
      <c r="B825" s="1"/>
      <c r="C825" s="1"/>
      <c r="D825" s="1"/>
      <c r="E825" s="1"/>
      <c r="F825" s="1"/>
      <c r="G825" s="1"/>
      <c r="H825" s="1"/>
      <c r="I825" s="69"/>
      <c r="J825" s="69"/>
      <c r="K825" s="69"/>
      <c r="L825" s="69"/>
      <c r="M825" s="69"/>
      <c r="N825" s="69"/>
      <c r="O825" s="69"/>
      <c r="P825" s="69"/>
      <c r="R825" s="1"/>
      <c r="S825" s="1"/>
      <c r="T825" s="5"/>
      <c r="U825" s="5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  <c r="DO825" s="1"/>
      <c r="DP825" s="1"/>
      <c r="DQ825" s="1"/>
      <c r="DR825" s="1"/>
      <c r="DS825" s="1"/>
      <c r="DT825" s="1"/>
      <c r="DU825" s="1"/>
      <c r="DV825" s="1"/>
      <c r="DW825" s="1"/>
      <c r="DX825" s="1"/>
      <c r="DY825" s="1"/>
      <c r="DZ825" s="1"/>
      <c r="EA825" s="1"/>
      <c r="EB825" s="1"/>
      <c r="EC825" s="1"/>
      <c r="ED825" s="1"/>
      <c r="EE825" s="1"/>
      <c r="EF825" s="1"/>
      <c r="EG825" s="1"/>
      <c r="EH825" s="1"/>
      <c r="EI825" s="1"/>
      <c r="EJ825" s="1"/>
      <c r="EK825" s="1"/>
      <c r="EL825" s="1"/>
      <c r="EM825" s="1"/>
      <c r="EN825" s="1"/>
      <c r="EO825" s="1"/>
      <c r="EP825" s="1"/>
      <c r="EQ825" s="1"/>
      <c r="ER825" s="1"/>
      <c r="ES825" s="1"/>
      <c r="ET825" s="1"/>
      <c r="EU825" s="1"/>
      <c r="EV825" s="1"/>
      <c r="EW825" s="1"/>
      <c r="EX825" s="1"/>
      <c r="EY825" s="1"/>
      <c r="EZ825" s="1"/>
      <c r="FA825" s="1"/>
      <c r="FB825" s="1"/>
      <c r="FC825" s="1"/>
      <c r="FD825" s="1"/>
      <c r="FE825" s="1"/>
      <c r="FF825" s="1"/>
      <c r="FG825" s="1"/>
      <c r="FH825" s="1"/>
      <c r="FI825" s="1"/>
      <c r="FJ825" s="1"/>
      <c r="FK825" s="1"/>
      <c r="FL825" s="1"/>
      <c r="FM825" s="1"/>
      <c r="FN825" s="1"/>
      <c r="FO825" s="1"/>
      <c r="FP825" s="1"/>
      <c r="FQ825" s="1"/>
      <c r="FR825" s="1"/>
      <c r="FS825" s="1"/>
      <c r="FT825" s="1"/>
      <c r="FU825" s="1"/>
      <c r="FV825" s="1"/>
      <c r="FW825" s="1"/>
      <c r="FX825" s="1"/>
      <c r="FY825" s="1"/>
      <c r="FZ825" s="1"/>
      <c r="GA825" s="1"/>
      <c r="GB825" s="1"/>
      <c r="GC825" s="1"/>
      <c r="GD825" s="1"/>
      <c r="GE825" s="1"/>
      <c r="GF825" s="1"/>
      <c r="GG825" s="1"/>
    </row>
    <row r="826" spans="1:189" s="4" customFormat="1">
      <c r="A826" s="1"/>
      <c r="B826" s="1"/>
      <c r="C826" s="1"/>
      <c r="D826" s="1"/>
      <c r="E826" s="1"/>
      <c r="F826" s="1"/>
      <c r="G826" s="1"/>
      <c r="H826" s="1"/>
      <c r="I826" s="69"/>
      <c r="J826" s="69"/>
      <c r="K826" s="69"/>
      <c r="L826" s="69"/>
      <c r="M826" s="69"/>
      <c r="N826" s="69"/>
      <c r="O826" s="69"/>
      <c r="P826" s="69"/>
      <c r="R826" s="1"/>
      <c r="S826" s="1"/>
      <c r="T826" s="5"/>
      <c r="U826" s="5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  <c r="DO826" s="1"/>
      <c r="DP826" s="1"/>
      <c r="DQ826" s="1"/>
      <c r="DR826" s="1"/>
      <c r="DS826" s="1"/>
      <c r="DT826" s="1"/>
      <c r="DU826" s="1"/>
      <c r="DV826" s="1"/>
      <c r="DW826" s="1"/>
      <c r="DX826" s="1"/>
      <c r="DY826" s="1"/>
      <c r="DZ826" s="1"/>
      <c r="EA826" s="1"/>
      <c r="EB826" s="1"/>
      <c r="EC826" s="1"/>
      <c r="ED826" s="1"/>
      <c r="EE826" s="1"/>
      <c r="EF826" s="1"/>
      <c r="EG826" s="1"/>
      <c r="EH826" s="1"/>
      <c r="EI826" s="1"/>
      <c r="EJ826" s="1"/>
      <c r="EK826" s="1"/>
      <c r="EL826" s="1"/>
      <c r="EM826" s="1"/>
      <c r="EN826" s="1"/>
      <c r="EO826" s="1"/>
      <c r="EP826" s="1"/>
      <c r="EQ826" s="1"/>
      <c r="ER826" s="1"/>
      <c r="ES826" s="1"/>
      <c r="ET826" s="1"/>
      <c r="EU826" s="1"/>
      <c r="EV826" s="1"/>
      <c r="EW826" s="1"/>
      <c r="EX826" s="1"/>
      <c r="EY826" s="1"/>
      <c r="EZ826" s="1"/>
      <c r="FA826" s="1"/>
      <c r="FB826" s="1"/>
      <c r="FC826" s="1"/>
      <c r="FD826" s="1"/>
      <c r="FE826" s="1"/>
      <c r="FF826" s="1"/>
      <c r="FG826" s="1"/>
      <c r="FH826" s="1"/>
      <c r="FI826" s="1"/>
      <c r="FJ826" s="1"/>
      <c r="FK826" s="1"/>
      <c r="FL826" s="1"/>
      <c r="FM826" s="1"/>
      <c r="FN826" s="1"/>
      <c r="FO826" s="1"/>
      <c r="FP826" s="1"/>
      <c r="FQ826" s="1"/>
      <c r="FR826" s="1"/>
      <c r="FS826" s="1"/>
      <c r="FT826" s="1"/>
      <c r="FU826" s="1"/>
      <c r="FV826" s="1"/>
      <c r="FW826" s="1"/>
      <c r="FX826" s="1"/>
      <c r="FY826" s="1"/>
      <c r="FZ826" s="1"/>
      <c r="GA826" s="1"/>
      <c r="GB826" s="1"/>
      <c r="GC826" s="1"/>
      <c r="GD826" s="1"/>
      <c r="GE826" s="1"/>
      <c r="GF826" s="1"/>
      <c r="GG826" s="1"/>
    </row>
    <row r="827" spans="1:189" s="4" customFormat="1">
      <c r="A827" s="1"/>
      <c r="B827" s="1"/>
      <c r="C827" s="1"/>
      <c r="D827" s="1"/>
      <c r="E827" s="1"/>
      <c r="F827" s="1"/>
      <c r="G827" s="1"/>
      <c r="H827" s="1"/>
      <c r="I827" s="69"/>
      <c r="J827" s="69"/>
      <c r="K827" s="69"/>
      <c r="L827" s="69"/>
      <c r="M827" s="69"/>
      <c r="N827" s="69"/>
      <c r="O827" s="69"/>
      <c r="P827" s="69"/>
      <c r="R827" s="1"/>
      <c r="S827" s="1"/>
      <c r="T827" s="5"/>
      <c r="U827" s="5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  <c r="DO827" s="1"/>
      <c r="DP827" s="1"/>
      <c r="DQ827" s="1"/>
      <c r="DR827" s="1"/>
      <c r="DS827" s="1"/>
      <c r="DT827" s="1"/>
      <c r="DU827" s="1"/>
      <c r="DV827" s="1"/>
      <c r="DW827" s="1"/>
      <c r="DX827" s="1"/>
      <c r="DY827" s="1"/>
      <c r="DZ827" s="1"/>
      <c r="EA827" s="1"/>
      <c r="EB827" s="1"/>
      <c r="EC827" s="1"/>
      <c r="ED827" s="1"/>
      <c r="EE827" s="1"/>
      <c r="EF827" s="1"/>
      <c r="EG827" s="1"/>
      <c r="EH827" s="1"/>
      <c r="EI827" s="1"/>
      <c r="EJ827" s="1"/>
      <c r="EK827" s="1"/>
      <c r="EL827" s="1"/>
      <c r="EM827" s="1"/>
      <c r="EN827" s="1"/>
      <c r="EO827" s="1"/>
      <c r="EP827" s="1"/>
      <c r="EQ827" s="1"/>
      <c r="ER827" s="1"/>
      <c r="ES827" s="1"/>
      <c r="ET827" s="1"/>
      <c r="EU827" s="1"/>
      <c r="EV827" s="1"/>
      <c r="EW827" s="1"/>
      <c r="EX827" s="1"/>
      <c r="EY827" s="1"/>
      <c r="EZ827" s="1"/>
      <c r="FA827" s="1"/>
      <c r="FB827" s="1"/>
      <c r="FC827" s="1"/>
      <c r="FD827" s="1"/>
      <c r="FE827" s="1"/>
      <c r="FF827" s="1"/>
      <c r="FG827" s="1"/>
      <c r="FH827" s="1"/>
      <c r="FI827" s="1"/>
      <c r="FJ827" s="1"/>
      <c r="FK827" s="1"/>
      <c r="FL827" s="1"/>
      <c r="FM827" s="1"/>
      <c r="FN827" s="1"/>
      <c r="FO827" s="1"/>
      <c r="FP827" s="1"/>
      <c r="FQ827" s="1"/>
      <c r="FR827" s="1"/>
      <c r="FS827" s="1"/>
      <c r="FT827" s="1"/>
      <c r="FU827" s="1"/>
      <c r="FV827" s="1"/>
      <c r="FW827" s="1"/>
      <c r="FX827" s="1"/>
      <c r="FY827" s="1"/>
      <c r="FZ827" s="1"/>
      <c r="GA827" s="1"/>
      <c r="GB827" s="1"/>
      <c r="GC827" s="1"/>
      <c r="GD827" s="1"/>
      <c r="GE827" s="1"/>
      <c r="GF827" s="1"/>
      <c r="GG827" s="1"/>
    </row>
    <row r="828" spans="1:189" s="4" customFormat="1">
      <c r="A828" s="1"/>
      <c r="B828" s="1"/>
      <c r="C828" s="1"/>
      <c r="D828" s="1"/>
      <c r="E828" s="1"/>
      <c r="F828" s="1"/>
      <c r="G828" s="1"/>
      <c r="H828" s="1"/>
      <c r="I828" s="69"/>
      <c r="J828" s="69"/>
      <c r="K828" s="69"/>
      <c r="L828" s="69"/>
      <c r="M828" s="69"/>
      <c r="N828" s="69"/>
      <c r="O828" s="69"/>
      <c r="P828" s="69"/>
      <c r="R828" s="1"/>
      <c r="S828" s="1"/>
      <c r="T828" s="5"/>
      <c r="U828" s="5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  <c r="DO828" s="1"/>
      <c r="DP828" s="1"/>
      <c r="DQ828" s="1"/>
      <c r="DR828" s="1"/>
      <c r="DS828" s="1"/>
      <c r="DT828" s="1"/>
      <c r="DU828" s="1"/>
      <c r="DV828" s="1"/>
      <c r="DW828" s="1"/>
      <c r="DX828" s="1"/>
      <c r="DY828" s="1"/>
      <c r="DZ828" s="1"/>
      <c r="EA828" s="1"/>
      <c r="EB828" s="1"/>
      <c r="EC828" s="1"/>
      <c r="ED828" s="1"/>
      <c r="EE828" s="1"/>
      <c r="EF828" s="1"/>
      <c r="EG828" s="1"/>
      <c r="EH828" s="1"/>
      <c r="EI828" s="1"/>
      <c r="EJ828" s="1"/>
      <c r="EK828" s="1"/>
      <c r="EL828" s="1"/>
      <c r="EM828" s="1"/>
      <c r="EN828" s="1"/>
      <c r="EO828" s="1"/>
      <c r="EP828" s="1"/>
      <c r="EQ828" s="1"/>
      <c r="ER828" s="1"/>
      <c r="ES828" s="1"/>
      <c r="ET828" s="1"/>
      <c r="EU828" s="1"/>
      <c r="EV828" s="1"/>
      <c r="EW828" s="1"/>
      <c r="EX828" s="1"/>
      <c r="EY828" s="1"/>
      <c r="EZ828" s="1"/>
      <c r="FA828" s="1"/>
      <c r="FB828" s="1"/>
      <c r="FC828" s="1"/>
      <c r="FD828" s="1"/>
      <c r="FE828" s="1"/>
      <c r="FF828" s="1"/>
      <c r="FG828" s="1"/>
      <c r="FH828" s="1"/>
      <c r="FI828" s="1"/>
      <c r="FJ828" s="1"/>
      <c r="FK828" s="1"/>
      <c r="FL828" s="1"/>
      <c r="FM828" s="1"/>
      <c r="FN828" s="1"/>
      <c r="FO828" s="1"/>
      <c r="FP828" s="1"/>
      <c r="FQ828" s="1"/>
      <c r="FR828" s="1"/>
      <c r="FS828" s="1"/>
      <c r="FT828" s="1"/>
      <c r="FU828" s="1"/>
      <c r="FV828" s="1"/>
      <c r="FW828" s="1"/>
      <c r="FX828" s="1"/>
      <c r="FY828" s="1"/>
      <c r="FZ828" s="1"/>
      <c r="GA828" s="1"/>
      <c r="GB828" s="1"/>
      <c r="GC828" s="1"/>
      <c r="GD828" s="1"/>
      <c r="GE828" s="1"/>
      <c r="GF828" s="1"/>
      <c r="GG828" s="1"/>
    </row>
    <row r="829" spans="1:189" s="4" customFormat="1">
      <c r="A829" s="1"/>
      <c r="B829" s="1"/>
      <c r="C829" s="1"/>
      <c r="D829" s="1"/>
      <c r="E829" s="1"/>
      <c r="F829" s="1"/>
      <c r="G829" s="1"/>
      <c r="H829" s="1"/>
      <c r="I829" s="69"/>
      <c r="J829" s="69"/>
      <c r="K829" s="69"/>
      <c r="L829" s="69"/>
      <c r="M829" s="69"/>
      <c r="N829" s="69"/>
      <c r="O829" s="69"/>
      <c r="P829" s="69"/>
      <c r="R829" s="1"/>
      <c r="S829" s="1"/>
      <c r="T829" s="5"/>
      <c r="U829" s="5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  <c r="DO829" s="1"/>
      <c r="DP829" s="1"/>
      <c r="DQ829" s="1"/>
      <c r="DR829" s="1"/>
      <c r="DS829" s="1"/>
      <c r="DT829" s="1"/>
      <c r="DU829" s="1"/>
      <c r="DV829" s="1"/>
      <c r="DW829" s="1"/>
      <c r="DX829" s="1"/>
      <c r="DY829" s="1"/>
      <c r="DZ829" s="1"/>
      <c r="EA829" s="1"/>
      <c r="EB829" s="1"/>
      <c r="EC829" s="1"/>
      <c r="ED829" s="1"/>
      <c r="EE829" s="1"/>
      <c r="EF829" s="1"/>
      <c r="EG829" s="1"/>
      <c r="EH829" s="1"/>
      <c r="EI829" s="1"/>
      <c r="EJ829" s="1"/>
      <c r="EK829" s="1"/>
      <c r="EL829" s="1"/>
      <c r="EM829" s="1"/>
      <c r="EN829" s="1"/>
      <c r="EO829" s="1"/>
      <c r="EP829" s="1"/>
      <c r="EQ829" s="1"/>
      <c r="ER829" s="1"/>
      <c r="ES829" s="1"/>
      <c r="ET829" s="1"/>
      <c r="EU829" s="1"/>
      <c r="EV829" s="1"/>
      <c r="EW829" s="1"/>
      <c r="EX829" s="1"/>
      <c r="EY829" s="1"/>
      <c r="EZ829" s="1"/>
      <c r="FA829" s="1"/>
      <c r="FB829" s="1"/>
      <c r="FC829" s="1"/>
      <c r="FD829" s="1"/>
      <c r="FE829" s="1"/>
      <c r="FF829" s="1"/>
      <c r="FG829" s="1"/>
      <c r="FH829" s="1"/>
      <c r="FI829" s="1"/>
      <c r="FJ829" s="1"/>
      <c r="FK829" s="1"/>
      <c r="FL829" s="1"/>
      <c r="FM829" s="1"/>
      <c r="FN829" s="1"/>
      <c r="FO829" s="1"/>
      <c r="FP829" s="1"/>
      <c r="FQ829" s="1"/>
      <c r="FR829" s="1"/>
      <c r="FS829" s="1"/>
      <c r="FT829" s="1"/>
      <c r="FU829" s="1"/>
      <c r="FV829" s="1"/>
      <c r="FW829" s="1"/>
      <c r="FX829" s="1"/>
      <c r="FY829" s="1"/>
      <c r="FZ829" s="1"/>
      <c r="GA829" s="1"/>
      <c r="GB829" s="1"/>
      <c r="GC829" s="1"/>
      <c r="GD829" s="1"/>
      <c r="GE829" s="1"/>
      <c r="GF829" s="1"/>
      <c r="GG829" s="1"/>
    </row>
    <row r="830" spans="1:189" s="4" customFormat="1">
      <c r="A830" s="1"/>
      <c r="B830" s="1"/>
      <c r="C830" s="1"/>
      <c r="D830" s="1"/>
      <c r="E830" s="1"/>
      <c r="F830" s="1"/>
      <c r="G830" s="1"/>
      <c r="H830" s="1"/>
      <c r="I830" s="69"/>
      <c r="J830" s="69"/>
      <c r="K830" s="69"/>
      <c r="L830" s="69"/>
      <c r="M830" s="69"/>
      <c r="N830" s="69"/>
      <c r="O830" s="69"/>
      <c r="P830" s="69"/>
      <c r="R830" s="1"/>
      <c r="S830" s="1"/>
      <c r="T830" s="5"/>
      <c r="U830" s="5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  <c r="DO830" s="1"/>
      <c r="DP830" s="1"/>
      <c r="DQ830" s="1"/>
      <c r="DR830" s="1"/>
      <c r="DS830" s="1"/>
      <c r="DT830" s="1"/>
      <c r="DU830" s="1"/>
      <c r="DV830" s="1"/>
      <c r="DW830" s="1"/>
      <c r="DX830" s="1"/>
      <c r="DY830" s="1"/>
      <c r="DZ830" s="1"/>
      <c r="EA830" s="1"/>
      <c r="EB830" s="1"/>
      <c r="EC830" s="1"/>
      <c r="ED830" s="1"/>
      <c r="EE830" s="1"/>
      <c r="EF830" s="1"/>
      <c r="EG830" s="1"/>
      <c r="EH830" s="1"/>
      <c r="EI830" s="1"/>
      <c r="EJ830" s="1"/>
      <c r="EK830" s="1"/>
      <c r="EL830" s="1"/>
      <c r="EM830" s="1"/>
      <c r="EN830" s="1"/>
      <c r="EO830" s="1"/>
      <c r="EP830" s="1"/>
      <c r="EQ830" s="1"/>
      <c r="ER830" s="1"/>
      <c r="ES830" s="1"/>
      <c r="ET830" s="1"/>
      <c r="EU830" s="1"/>
      <c r="EV830" s="1"/>
      <c r="EW830" s="1"/>
      <c r="EX830" s="1"/>
      <c r="EY830" s="1"/>
      <c r="EZ830" s="1"/>
      <c r="FA830" s="1"/>
      <c r="FB830" s="1"/>
      <c r="FC830" s="1"/>
      <c r="FD830" s="1"/>
      <c r="FE830" s="1"/>
      <c r="FF830" s="1"/>
      <c r="FG830" s="1"/>
      <c r="FH830" s="1"/>
      <c r="FI830" s="1"/>
      <c r="FJ830" s="1"/>
      <c r="FK830" s="1"/>
      <c r="FL830" s="1"/>
      <c r="FM830" s="1"/>
      <c r="FN830" s="1"/>
      <c r="FO830" s="1"/>
      <c r="FP830" s="1"/>
      <c r="FQ830" s="1"/>
      <c r="FR830" s="1"/>
      <c r="FS830" s="1"/>
      <c r="FT830" s="1"/>
      <c r="FU830" s="1"/>
      <c r="FV830" s="1"/>
      <c r="FW830" s="1"/>
      <c r="FX830" s="1"/>
      <c r="FY830" s="1"/>
      <c r="FZ830" s="1"/>
      <c r="GA830" s="1"/>
      <c r="GB830" s="1"/>
      <c r="GC830" s="1"/>
      <c r="GD830" s="1"/>
      <c r="GE830" s="1"/>
      <c r="GF830" s="1"/>
      <c r="GG830" s="1"/>
    </row>
    <row r="831" spans="1:189" s="4" customFormat="1">
      <c r="A831" s="1"/>
      <c r="B831" s="1"/>
      <c r="C831" s="1"/>
      <c r="D831" s="1"/>
      <c r="E831" s="1"/>
      <c r="F831" s="1"/>
      <c r="G831" s="1"/>
      <c r="H831" s="1"/>
      <c r="I831" s="69"/>
      <c r="J831" s="69"/>
      <c r="K831" s="69"/>
      <c r="L831" s="69"/>
      <c r="M831" s="69"/>
      <c r="N831" s="69"/>
      <c r="O831" s="69"/>
      <c r="P831" s="69"/>
      <c r="R831" s="1"/>
      <c r="S831" s="1"/>
      <c r="T831" s="5"/>
      <c r="U831" s="5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  <c r="DO831" s="1"/>
      <c r="DP831" s="1"/>
      <c r="DQ831" s="1"/>
      <c r="DR831" s="1"/>
      <c r="DS831" s="1"/>
      <c r="DT831" s="1"/>
      <c r="DU831" s="1"/>
      <c r="DV831" s="1"/>
      <c r="DW831" s="1"/>
      <c r="DX831" s="1"/>
      <c r="DY831" s="1"/>
      <c r="DZ831" s="1"/>
      <c r="EA831" s="1"/>
      <c r="EB831" s="1"/>
      <c r="EC831" s="1"/>
      <c r="ED831" s="1"/>
      <c r="EE831" s="1"/>
      <c r="EF831" s="1"/>
      <c r="EG831" s="1"/>
      <c r="EH831" s="1"/>
      <c r="EI831" s="1"/>
      <c r="EJ831" s="1"/>
      <c r="EK831" s="1"/>
      <c r="EL831" s="1"/>
      <c r="EM831" s="1"/>
      <c r="EN831" s="1"/>
      <c r="EO831" s="1"/>
      <c r="EP831" s="1"/>
      <c r="EQ831" s="1"/>
      <c r="ER831" s="1"/>
      <c r="ES831" s="1"/>
      <c r="ET831" s="1"/>
      <c r="EU831" s="1"/>
      <c r="EV831" s="1"/>
      <c r="EW831" s="1"/>
      <c r="EX831" s="1"/>
      <c r="EY831" s="1"/>
      <c r="EZ831" s="1"/>
      <c r="FA831" s="1"/>
      <c r="FB831" s="1"/>
      <c r="FC831" s="1"/>
      <c r="FD831" s="1"/>
      <c r="FE831" s="1"/>
      <c r="FF831" s="1"/>
      <c r="FG831" s="1"/>
      <c r="FH831" s="1"/>
      <c r="FI831" s="1"/>
      <c r="FJ831" s="1"/>
      <c r="FK831" s="1"/>
      <c r="FL831" s="1"/>
      <c r="FM831" s="1"/>
      <c r="FN831" s="1"/>
      <c r="FO831" s="1"/>
      <c r="FP831" s="1"/>
      <c r="FQ831" s="1"/>
      <c r="FR831" s="1"/>
      <c r="FS831" s="1"/>
      <c r="FT831" s="1"/>
      <c r="FU831" s="1"/>
      <c r="FV831" s="1"/>
      <c r="FW831" s="1"/>
      <c r="FX831" s="1"/>
      <c r="FY831" s="1"/>
      <c r="FZ831" s="1"/>
      <c r="GA831" s="1"/>
      <c r="GB831" s="1"/>
      <c r="GC831" s="1"/>
      <c r="GD831" s="1"/>
      <c r="GE831" s="1"/>
      <c r="GF831" s="1"/>
      <c r="GG831" s="1"/>
    </row>
    <row r="832" spans="1:189" s="4" customFormat="1">
      <c r="A832" s="1"/>
      <c r="B832" s="1"/>
      <c r="C832" s="1"/>
      <c r="D832" s="1"/>
      <c r="E832" s="1"/>
      <c r="F832" s="1"/>
      <c r="G832" s="1"/>
      <c r="H832" s="1"/>
      <c r="I832" s="69"/>
      <c r="J832" s="69"/>
      <c r="K832" s="69"/>
      <c r="L832" s="69"/>
      <c r="M832" s="69"/>
      <c r="N832" s="69"/>
      <c r="O832" s="69"/>
      <c r="P832" s="69"/>
      <c r="R832" s="1"/>
      <c r="S832" s="1"/>
      <c r="T832" s="5"/>
      <c r="U832" s="5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  <c r="DK832" s="1"/>
      <c r="DL832" s="1"/>
      <c r="DM832" s="1"/>
      <c r="DN832" s="1"/>
      <c r="DO832" s="1"/>
      <c r="DP832" s="1"/>
      <c r="DQ832" s="1"/>
      <c r="DR832" s="1"/>
      <c r="DS832" s="1"/>
      <c r="DT832" s="1"/>
      <c r="DU832" s="1"/>
      <c r="DV832" s="1"/>
      <c r="DW832" s="1"/>
      <c r="DX832" s="1"/>
      <c r="DY832" s="1"/>
      <c r="DZ832" s="1"/>
      <c r="EA832" s="1"/>
      <c r="EB832" s="1"/>
      <c r="EC832" s="1"/>
      <c r="ED832" s="1"/>
      <c r="EE832" s="1"/>
      <c r="EF832" s="1"/>
      <c r="EG832" s="1"/>
      <c r="EH832" s="1"/>
      <c r="EI832" s="1"/>
      <c r="EJ832" s="1"/>
      <c r="EK832" s="1"/>
      <c r="EL832" s="1"/>
      <c r="EM832" s="1"/>
      <c r="EN832" s="1"/>
      <c r="EO832" s="1"/>
      <c r="EP832" s="1"/>
      <c r="EQ832" s="1"/>
      <c r="ER832" s="1"/>
      <c r="ES832" s="1"/>
      <c r="ET832" s="1"/>
      <c r="EU832" s="1"/>
      <c r="EV832" s="1"/>
      <c r="EW832" s="1"/>
      <c r="EX832" s="1"/>
      <c r="EY832" s="1"/>
      <c r="EZ832" s="1"/>
      <c r="FA832" s="1"/>
      <c r="FB832" s="1"/>
      <c r="FC832" s="1"/>
      <c r="FD832" s="1"/>
      <c r="FE832" s="1"/>
      <c r="FF832" s="1"/>
      <c r="FG832" s="1"/>
      <c r="FH832" s="1"/>
      <c r="FI832" s="1"/>
      <c r="FJ832" s="1"/>
      <c r="FK832" s="1"/>
      <c r="FL832" s="1"/>
      <c r="FM832" s="1"/>
      <c r="FN832" s="1"/>
      <c r="FO832" s="1"/>
      <c r="FP832" s="1"/>
      <c r="FQ832" s="1"/>
      <c r="FR832" s="1"/>
      <c r="FS832" s="1"/>
      <c r="FT832" s="1"/>
      <c r="FU832" s="1"/>
      <c r="FV832" s="1"/>
      <c r="FW832" s="1"/>
      <c r="FX832" s="1"/>
      <c r="FY832" s="1"/>
      <c r="FZ832" s="1"/>
      <c r="GA832" s="1"/>
      <c r="GB832" s="1"/>
      <c r="GC832" s="1"/>
      <c r="GD832" s="1"/>
      <c r="GE832" s="1"/>
      <c r="GF832" s="1"/>
      <c r="GG832" s="1"/>
    </row>
    <row r="833" spans="1:189" s="4" customFormat="1">
      <c r="A833" s="1"/>
      <c r="B833" s="1"/>
      <c r="C833" s="1"/>
      <c r="D833" s="1"/>
      <c r="E833" s="1"/>
      <c r="F833" s="1"/>
      <c r="G833" s="1"/>
      <c r="H833" s="1"/>
      <c r="I833" s="69"/>
      <c r="J833" s="69"/>
      <c r="K833" s="69"/>
      <c r="L833" s="69"/>
      <c r="M833" s="69"/>
      <c r="N833" s="69"/>
      <c r="O833" s="69"/>
      <c r="P833" s="69"/>
      <c r="R833" s="1"/>
      <c r="S833" s="1"/>
      <c r="T833" s="5"/>
      <c r="U833" s="5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  <c r="DO833" s="1"/>
      <c r="DP833" s="1"/>
      <c r="DQ833" s="1"/>
      <c r="DR833" s="1"/>
      <c r="DS833" s="1"/>
      <c r="DT833" s="1"/>
      <c r="DU833" s="1"/>
      <c r="DV833" s="1"/>
      <c r="DW833" s="1"/>
      <c r="DX833" s="1"/>
      <c r="DY833" s="1"/>
      <c r="DZ833" s="1"/>
      <c r="EA833" s="1"/>
      <c r="EB833" s="1"/>
      <c r="EC833" s="1"/>
      <c r="ED833" s="1"/>
      <c r="EE833" s="1"/>
      <c r="EF833" s="1"/>
      <c r="EG833" s="1"/>
      <c r="EH833" s="1"/>
      <c r="EI833" s="1"/>
      <c r="EJ833" s="1"/>
      <c r="EK833" s="1"/>
      <c r="EL833" s="1"/>
      <c r="EM833" s="1"/>
      <c r="EN833" s="1"/>
      <c r="EO833" s="1"/>
      <c r="EP833" s="1"/>
      <c r="EQ833" s="1"/>
      <c r="ER833" s="1"/>
      <c r="ES833" s="1"/>
      <c r="ET833" s="1"/>
      <c r="EU833" s="1"/>
      <c r="EV833" s="1"/>
      <c r="EW833" s="1"/>
      <c r="EX833" s="1"/>
      <c r="EY833" s="1"/>
      <c r="EZ833" s="1"/>
      <c r="FA833" s="1"/>
      <c r="FB833" s="1"/>
      <c r="FC833" s="1"/>
      <c r="FD833" s="1"/>
      <c r="FE833" s="1"/>
      <c r="FF833" s="1"/>
      <c r="FG833" s="1"/>
      <c r="FH833" s="1"/>
      <c r="FI833" s="1"/>
      <c r="FJ833" s="1"/>
      <c r="FK833" s="1"/>
      <c r="FL833" s="1"/>
      <c r="FM833" s="1"/>
      <c r="FN833" s="1"/>
      <c r="FO833" s="1"/>
      <c r="FP833" s="1"/>
      <c r="FQ833" s="1"/>
      <c r="FR833" s="1"/>
      <c r="FS833" s="1"/>
      <c r="FT833" s="1"/>
      <c r="FU833" s="1"/>
      <c r="FV833" s="1"/>
      <c r="FW833" s="1"/>
      <c r="FX833" s="1"/>
      <c r="FY833" s="1"/>
      <c r="FZ833" s="1"/>
      <c r="GA833" s="1"/>
      <c r="GB833" s="1"/>
      <c r="GC833" s="1"/>
      <c r="GD833" s="1"/>
      <c r="GE833" s="1"/>
      <c r="GF833" s="1"/>
      <c r="GG833" s="1"/>
    </row>
    <row r="834" spans="1:189" s="4" customFormat="1">
      <c r="A834" s="1"/>
      <c r="B834" s="1"/>
      <c r="C834" s="1"/>
      <c r="D834" s="1"/>
      <c r="E834" s="1"/>
      <c r="F834" s="1"/>
      <c r="G834" s="1"/>
      <c r="H834" s="1"/>
      <c r="I834" s="69"/>
      <c r="J834" s="69"/>
      <c r="K834" s="69"/>
      <c r="L834" s="69"/>
      <c r="M834" s="69"/>
      <c r="N834" s="69"/>
      <c r="O834" s="69"/>
      <c r="P834" s="69"/>
      <c r="R834" s="1"/>
      <c r="S834" s="1"/>
      <c r="T834" s="5"/>
      <c r="U834" s="5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  <c r="DO834" s="1"/>
      <c r="DP834" s="1"/>
      <c r="DQ834" s="1"/>
      <c r="DR834" s="1"/>
      <c r="DS834" s="1"/>
      <c r="DT834" s="1"/>
      <c r="DU834" s="1"/>
      <c r="DV834" s="1"/>
      <c r="DW834" s="1"/>
      <c r="DX834" s="1"/>
      <c r="DY834" s="1"/>
      <c r="DZ834" s="1"/>
      <c r="EA834" s="1"/>
      <c r="EB834" s="1"/>
      <c r="EC834" s="1"/>
      <c r="ED834" s="1"/>
      <c r="EE834" s="1"/>
      <c r="EF834" s="1"/>
      <c r="EG834" s="1"/>
      <c r="EH834" s="1"/>
      <c r="EI834" s="1"/>
      <c r="EJ834" s="1"/>
      <c r="EK834" s="1"/>
      <c r="EL834" s="1"/>
      <c r="EM834" s="1"/>
      <c r="EN834" s="1"/>
      <c r="EO834" s="1"/>
      <c r="EP834" s="1"/>
      <c r="EQ834" s="1"/>
      <c r="ER834" s="1"/>
      <c r="ES834" s="1"/>
      <c r="ET834" s="1"/>
      <c r="EU834" s="1"/>
      <c r="EV834" s="1"/>
      <c r="EW834" s="1"/>
      <c r="EX834" s="1"/>
      <c r="EY834" s="1"/>
      <c r="EZ834" s="1"/>
      <c r="FA834" s="1"/>
      <c r="FB834" s="1"/>
      <c r="FC834" s="1"/>
      <c r="FD834" s="1"/>
      <c r="FE834" s="1"/>
      <c r="FF834" s="1"/>
      <c r="FG834" s="1"/>
      <c r="FH834" s="1"/>
      <c r="FI834" s="1"/>
      <c r="FJ834" s="1"/>
      <c r="FK834" s="1"/>
      <c r="FL834" s="1"/>
      <c r="FM834" s="1"/>
      <c r="FN834" s="1"/>
      <c r="FO834" s="1"/>
      <c r="FP834" s="1"/>
      <c r="FQ834" s="1"/>
      <c r="FR834" s="1"/>
      <c r="FS834" s="1"/>
      <c r="FT834" s="1"/>
      <c r="FU834" s="1"/>
      <c r="FV834" s="1"/>
      <c r="FW834" s="1"/>
      <c r="FX834" s="1"/>
      <c r="FY834" s="1"/>
      <c r="FZ834" s="1"/>
      <c r="GA834" s="1"/>
      <c r="GB834" s="1"/>
      <c r="GC834" s="1"/>
      <c r="GD834" s="1"/>
      <c r="GE834" s="1"/>
      <c r="GF834" s="1"/>
      <c r="GG834" s="1"/>
    </row>
    <row r="835" spans="1:189" s="4" customFormat="1">
      <c r="A835" s="1"/>
      <c r="B835" s="1"/>
      <c r="C835" s="1"/>
      <c r="D835" s="1"/>
      <c r="E835" s="1"/>
      <c r="F835" s="1"/>
      <c r="G835" s="1"/>
      <c r="H835" s="1"/>
      <c r="I835" s="69"/>
      <c r="J835" s="69"/>
      <c r="K835" s="69"/>
      <c r="L835" s="69"/>
      <c r="M835" s="69"/>
      <c r="N835" s="69"/>
      <c r="O835" s="69"/>
      <c r="P835" s="69"/>
      <c r="R835" s="1"/>
      <c r="S835" s="1"/>
      <c r="T835" s="5"/>
      <c r="U835" s="5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  <c r="DO835" s="1"/>
      <c r="DP835" s="1"/>
      <c r="DQ835" s="1"/>
      <c r="DR835" s="1"/>
      <c r="DS835" s="1"/>
      <c r="DT835" s="1"/>
      <c r="DU835" s="1"/>
      <c r="DV835" s="1"/>
      <c r="DW835" s="1"/>
      <c r="DX835" s="1"/>
      <c r="DY835" s="1"/>
      <c r="DZ835" s="1"/>
      <c r="EA835" s="1"/>
      <c r="EB835" s="1"/>
      <c r="EC835" s="1"/>
      <c r="ED835" s="1"/>
      <c r="EE835" s="1"/>
      <c r="EF835" s="1"/>
      <c r="EG835" s="1"/>
      <c r="EH835" s="1"/>
      <c r="EI835" s="1"/>
      <c r="EJ835" s="1"/>
      <c r="EK835" s="1"/>
      <c r="EL835" s="1"/>
      <c r="EM835" s="1"/>
      <c r="EN835" s="1"/>
      <c r="EO835" s="1"/>
      <c r="EP835" s="1"/>
      <c r="EQ835" s="1"/>
      <c r="ER835" s="1"/>
      <c r="ES835" s="1"/>
      <c r="ET835" s="1"/>
      <c r="EU835" s="1"/>
      <c r="EV835" s="1"/>
      <c r="EW835" s="1"/>
      <c r="EX835" s="1"/>
      <c r="EY835" s="1"/>
      <c r="EZ835" s="1"/>
      <c r="FA835" s="1"/>
      <c r="FB835" s="1"/>
      <c r="FC835" s="1"/>
      <c r="FD835" s="1"/>
      <c r="FE835" s="1"/>
      <c r="FF835" s="1"/>
      <c r="FG835" s="1"/>
      <c r="FH835" s="1"/>
      <c r="FI835" s="1"/>
      <c r="FJ835" s="1"/>
      <c r="FK835" s="1"/>
      <c r="FL835" s="1"/>
      <c r="FM835" s="1"/>
      <c r="FN835" s="1"/>
      <c r="FO835" s="1"/>
      <c r="FP835" s="1"/>
      <c r="FQ835" s="1"/>
      <c r="FR835" s="1"/>
      <c r="FS835" s="1"/>
      <c r="FT835" s="1"/>
      <c r="FU835" s="1"/>
      <c r="FV835" s="1"/>
      <c r="FW835" s="1"/>
      <c r="FX835" s="1"/>
      <c r="FY835" s="1"/>
      <c r="FZ835" s="1"/>
      <c r="GA835" s="1"/>
      <c r="GB835" s="1"/>
      <c r="GC835" s="1"/>
      <c r="GD835" s="1"/>
      <c r="GE835" s="1"/>
      <c r="GF835" s="1"/>
      <c r="GG835" s="1"/>
    </row>
    <row r="836" spans="1:189" s="4" customFormat="1">
      <c r="A836" s="1"/>
      <c r="B836" s="1"/>
      <c r="C836" s="1"/>
      <c r="D836" s="1"/>
      <c r="E836" s="1"/>
      <c r="F836" s="1"/>
      <c r="G836" s="1"/>
      <c r="H836" s="1"/>
      <c r="I836" s="69"/>
      <c r="J836" s="69"/>
      <c r="K836" s="69"/>
      <c r="L836" s="69"/>
      <c r="M836" s="69"/>
      <c r="N836" s="69"/>
      <c r="O836" s="69"/>
      <c r="P836" s="69"/>
      <c r="R836" s="1"/>
      <c r="S836" s="1"/>
      <c r="T836" s="5"/>
      <c r="U836" s="5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  <c r="DP836" s="1"/>
      <c r="DQ836" s="1"/>
      <c r="DR836" s="1"/>
      <c r="DS836" s="1"/>
      <c r="DT836" s="1"/>
      <c r="DU836" s="1"/>
      <c r="DV836" s="1"/>
      <c r="DW836" s="1"/>
      <c r="DX836" s="1"/>
      <c r="DY836" s="1"/>
      <c r="DZ836" s="1"/>
      <c r="EA836" s="1"/>
      <c r="EB836" s="1"/>
      <c r="EC836" s="1"/>
      <c r="ED836" s="1"/>
      <c r="EE836" s="1"/>
      <c r="EF836" s="1"/>
      <c r="EG836" s="1"/>
      <c r="EH836" s="1"/>
      <c r="EI836" s="1"/>
      <c r="EJ836" s="1"/>
      <c r="EK836" s="1"/>
      <c r="EL836" s="1"/>
      <c r="EM836" s="1"/>
      <c r="EN836" s="1"/>
      <c r="EO836" s="1"/>
      <c r="EP836" s="1"/>
      <c r="EQ836" s="1"/>
      <c r="ER836" s="1"/>
      <c r="ES836" s="1"/>
      <c r="ET836" s="1"/>
      <c r="EU836" s="1"/>
      <c r="EV836" s="1"/>
      <c r="EW836" s="1"/>
      <c r="EX836" s="1"/>
      <c r="EY836" s="1"/>
      <c r="EZ836" s="1"/>
      <c r="FA836" s="1"/>
      <c r="FB836" s="1"/>
      <c r="FC836" s="1"/>
      <c r="FD836" s="1"/>
      <c r="FE836" s="1"/>
      <c r="FF836" s="1"/>
      <c r="FG836" s="1"/>
      <c r="FH836" s="1"/>
      <c r="FI836" s="1"/>
      <c r="FJ836" s="1"/>
      <c r="FK836" s="1"/>
      <c r="FL836" s="1"/>
      <c r="FM836" s="1"/>
      <c r="FN836" s="1"/>
      <c r="FO836" s="1"/>
      <c r="FP836" s="1"/>
      <c r="FQ836" s="1"/>
      <c r="FR836" s="1"/>
      <c r="FS836" s="1"/>
      <c r="FT836" s="1"/>
      <c r="FU836" s="1"/>
      <c r="FV836" s="1"/>
      <c r="FW836" s="1"/>
      <c r="FX836" s="1"/>
      <c r="FY836" s="1"/>
      <c r="FZ836" s="1"/>
      <c r="GA836" s="1"/>
      <c r="GB836" s="1"/>
      <c r="GC836" s="1"/>
      <c r="GD836" s="1"/>
      <c r="GE836" s="1"/>
      <c r="GF836" s="1"/>
      <c r="GG836" s="1"/>
    </row>
    <row r="837" spans="1:189" s="4" customFormat="1">
      <c r="A837" s="1"/>
      <c r="B837" s="1"/>
      <c r="C837" s="1"/>
      <c r="D837" s="1"/>
      <c r="E837" s="1"/>
      <c r="F837" s="1"/>
      <c r="G837" s="1"/>
      <c r="H837" s="1"/>
      <c r="I837" s="69"/>
      <c r="J837" s="69"/>
      <c r="K837" s="69"/>
      <c r="L837" s="69"/>
      <c r="M837" s="69"/>
      <c r="N837" s="69"/>
      <c r="O837" s="69"/>
      <c r="P837" s="69"/>
      <c r="R837" s="1"/>
      <c r="S837" s="1"/>
      <c r="T837" s="5"/>
      <c r="U837" s="5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  <c r="DP837" s="1"/>
      <c r="DQ837" s="1"/>
      <c r="DR837" s="1"/>
      <c r="DS837" s="1"/>
      <c r="DT837" s="1"/>
      <c r="DU837" s="1"/>
      <c r="DV837" s="1"/>
      <c r="DW837" s="1"/>
      <c r="DX837" s="1"/>
      <c r="DY837" s="1"/>
      <c r="DZ837" s="1"/>
      <c r="EA837" s="1"/>
      <c r="EB837" s="1"/>
      <c r="EC837" s="1"/>
      <c r="ED837" s="1"/>
      <c r="EE837" s="1"/>
      <c r="EF837" s="1"/>
      <c r="EG837" s="1"/>
      <c r="EH837" s="1"/>
      <c r="EI837" s="1"/>
      <c r="EJ837" s="1"/>
      <c r="EK837" s="1"/>
      <c r="EL837" s="1"/>
      <c r="EM837" s="1"/>
      <c r="EN837" s="1"/>
      <c r="EO837" s="1"/>
      <c r="EP837" s="1"/>
      <c r="EQ837" s="1"/>
      <c r="ER837" s="1"/>
      <c r="ES837" s="1"/>
      <c r="ET837" s="1"/>
      <c r="EU837" s="1"/>
      <c r="EV837" s="1"/>
      <c r="EW837" s="1"/>
      <c r="EX837" s="1"/>
      <c r="EY837" s="1"/>
      <c r="EZ837" s="1"/>
      <c r="FA837" s="1"/>
      <c r="FB837" s="1"/>
      <c r="FC837" s="1"/>
      <c r="FD837" s="1"/>
      <c r="FE837" s="1"/>
      <c r="FF837" s="1"/>
      <c r="FG837" s="1"/>
      <c r="FH837" s="1"/>
      <c r="FI837" s="1"/>
      <c r="FJ837" s="1"/>
      <c r="FK837" s="1"/>
      <c r="FL837" s="1"/>
      <c r="FM837" s="1"/>
      <c r="FN837" s="1"/>
      <c r="FO837" s="1"/>
      <c r="FP837" s="1"/>
      <c r="FQ837" s="1"/>
      <c r="FR837" s="1"/>
      <c r="FS837" s="1"/>
      <c r="FT837" s="1"/>
      <c r="FU837" s="1"/>
      <c r="FV837" s="1"/>
      <c r="FW837" s="1"/>
      <c r="FX837" s="1"/>
      <c r="FY837" s="1"/>
      <c r="FZ837" s="1"/>
      <c r="GA837" s="1"/>
      <c r="GB837" s="1"/>
      <c r="GC837" s="1"/>
      <c r="GD837" s="1"/>
      <c r="GE837" s="1"/>
      <c r="GF837" s="1"/>
      <c r="GG837" s="1"/>
    </row>
    <row r="838" spans="1:189" s="4" customFormat="1">
      <c r="A838" s="1"/>
      <c r="B838" s="1"/>
      <c r="C838" s="1"/>
      <c r="D838" s="1"/>
      <c r="E838" s="1"/>
      <c r="F838" s="1"/>
      <c r="G838" s="1"/>
      <c r="H838" s="1"/>
      <c r="I838" s="69"/>
      <c r="J838" s="69"/>
      <c r="K838" s="69"/>
      <c r="L838" s="69"/>
      <c r="M838" s="69"/>
      <c r="N838" s="69"/>
      <c r="O838" s="69"/>
      <c r="P838" s="69"/>
      <c r="R838" s="1"/>
      <c r="S838" s="1"/>
      <c r="T838" s="5"/>
      <c r="U838" s="5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  <c r="DP838" s="1"/>
      <c r="DQ838" s="1"/>
      <c r="DR838" s="1"/>
      <c r="DS838" s="1"/>
      <c r="DT838" s="1"/>
      <c r="DU838" s="1"/>
      <c r="DV838" s="1"/>
      <c r="DW838" s="1"/>
      <c r="DX838" s="1"/>
      <c r="DY838" s="1"/>
      <c r="DZ838" s="1"/>
      <c r="EA838" s="1"/>
      <c r="EB838" s="1"/>
      <c r="EC838" s="1"/>
      <c r="ED838" s="1"/>
      <c r="EE838" s="1"/>
      <c r="EF838" s="1"/>
      <c r="EG838" s="1"/>
      <c r="EH838" s="1"/>
      <c r="EI838" s="1"/>
      <c r="EJ838" s="1"/>
      <c r="EK838" s="1"/>
      <c r="EL838" s="1"/>
      <c r="EM838" s="1"/>
      <c r="EN838" s="1"/>
      <c r="EO838" s="1"/>
      <c r="EP838" s="1"/>
      <c r="EQ838" s="1"/>
      <c r="ER838" s="1"/>
      <c r="ES838" s="1"/>
      <c r="ET838" s="1"/>
      <c r="EU838" s="1"/>
      <c r="EV838" s="1"/>
      <c r="EW838" s="1"/>
      <c r="EX838" s="1"/>
      <c r="EY838" s="1"/>
      <c r="EZ838" s="1"/>
      <c r="FA838" s="1"/>
      <c r="FB838" s="1"/>
      <c r="FC838" s="1"/>
      <c r="FD838" s="1"/>
      <c r="FE838" s="1"/>
      <c r="FF838" s="1"/>
      <c r="FG838" s="1"/>
      <c r="FH838" s="1"/>
      <c r="FI838" s="1"/>
      <c r="FJ838" s="1"/>
      <c r="FK838" s="1"/>
      <c r="FL838" s="1"/>
      <c r="FM838" s="1"/>
      <c r="FN838" s="1"/>
      <c r="FO838" s="1"/>
      <c r="FP838" s="1"/>
      <c r="FQ838" s="1"/>
      <c r="FR838" s="1"/>
      <c r="FS838" s="1"/>
      <c r="FT838" s="1"/>
      <c r="FU838" s="1"/>
      <c r="FV838" s="1"/>
      <c r="FW838" s="1"/>
      <c r="FX838" s="1"/>
      <c r="FY838" s="1"/>
      <c r="FZ838" s="1"/>
      <c r="GA838" s="1"/>
      <c r="GB838" s="1"/>
      <c r="GC838" s="1"/>
      <c r="GD838" s="1"/>
      <c r="GE838" s="1"/>
      <c r="GF838" s="1"/>
      <c r="GG838" s="1"/>
    </row>
    <row r="839" spans="1:189" s="4" customFormat="1">
      <c r="A839" s="1"/>
      <c r="B839" s="1"/>
      <c r="C839" s="1"/>
      <c r="D839" s="1"/>
      <c r="E839" s="1"/>
      <c r="F839" s="1"/>
      <c r="G839" s="1"/>
      <c r="H839" s="1"/>
      <c r="I839" s="69"/>
      <c r="J839" s="69"/>
      <c r="K839" s="69"/>
      <c r="L839" s="69"/>
      <c r="M839" s="69"/>
      <c r="N839" s="69"/>
      <c r="O839" s="69"/>
      <c r="P839" s="69"/>
      <c r="R839" s="1"/>
      <c r="S839" s="1"/>
      <c r="T839" s="5"/>
      <c r="U839" s="5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  <c r="DP839" s="1"/>
      <c r="DQ839" s="1"/>
      <c r="DR839" s="1"/>
      <c r="DS839" s="1"/>
      <c r="DT839" s="1"/>
      <c r="DU839" s="1"/>
      <c r="DV839" s="1"/>
      <c r="DW839" s="1"/>
      <c r="DX839" s="1"/>
      <c r="DY839" s="1"/>
      <c r="DZ839" s="1"/>
      <c r="EA839" s="1"/>
      <c r="EB839" s="1"/>
      <c r="EC839" s="1"/>
      <c r="ED839" s="1"/>
      <c r="EE839" s="1"/>
      <c r="EF839" s="1"/>
      <c r="EG839" s="1"/>
      <c r="EH839" s="1"/>
      <c r="EI839" s="1"/>
      <c r="EJ839" s="1"/>
      <c r="EK839" s="1"/>
      <c r="EL839" s="1"/>
      <c r="EM839" s="1"/>
      <c r="EN839" s="1"/>
      <c r="EO839" s="1"/>
      <c r="EP839" s="1"/>
      <c r="EQ839" s="1"/>
      <c r="ER839" s="1"/>
      <c r="ES839" s="1"/>
      <c r="ET839" s="1"/>
      <c r="EU839" s="1"/>
      <c r="EV839" s="1"/>
      <c r="EW839" s="1"/>
      <c r="EX839" s="1"/>
      <c r="EY839" s="1"/>
      <c r="EZ839" s="1"/>
      <c r="FA839" s="1"/>
      <c r="FB839" s="1"/>
      <c r="FC839" s="1"/>
      <c r="FD839" s="1"/>
      <c r="FE839" s="1"/>
      <c r="FF839" s="1"/>
      <c r="FG839" s="1"/>
      <c r="FH839" s="1"/>
      <c r="FI839" s="1"/>
      <c r="FJ839" s="1"/>
      <c r="FK839" s="1"/>
      <c r="FL839" s="1"/>
      <c r="FM839" s="1"/>
      <c r="FN839" s="1"/>
      <c r="FO839" s="1"/>
      <c r="FP839" s="1"/>
      <c r="FQ839" s="1"/>
      <c r="FR839" s="1"/>
      <c r="FS839" s="1"/>
      <c r="FT839" s="1"/>
      <c r="FU839" s="1"/>
      <c r="FV839" s="1"/>
      <c r="FW839" s="1"/>
      <c r="FX839" s="1"/>
      <c r="FY839" s="1"/>
      <c r="FZ839" s="1"/>
      <c r="GA839" s="1"/>
      <c r="GB839" s="1"/>
      <c r="GC839" s="1"/>
      <c r="GD839" s="1"/>
      <c r="GE839" s="1"/>
      <c r="GF839" s="1"/>
      <c r="GG839" s="1"/>
    </row>
    <row r="840" spans="1:189" s="4" customFormat="1">
      <c r="A840" s="1"/>
      <c r="B840" s="1"/>
      <c r="C840" s="1"/>
      <c r="D840" s="1"/>
      <c r="E840" s="1"/>
      <c r="F840" s="1"/>
      <c r="G840" s="1"/>
      <c r="H840" s="1"/>
      <c r="I840" s="69"/>
      <c r="J840" s="69"/>
      <c r="K840" s="69"/>
      <c r="L840" s="69"/>
      <c r="M840" s="69"/>
      <c r="N840" s="69"/>
      <c r="O840" s="69"/>
      <c r="P840" s="69"/>
      <c r="R840" s="1"/>
      <c r="S840" s="1"/>
      <c r="T840" s="5"/>
      <c r="U840" s="5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  <c r="DP840" s="1"/>
      <c r="DQ840" s="1"/>
      <c r="DR840" s="1"/>
      <c r="DS840" s="1"/>
      <c r="DT840" s="1"/>
      <c r="DU840" s="1"/>
      <c r="DV840" s="1"/>
      <c r="DW840" s="1"/>
      <c r="DX840" s="1"/>
      <c r="DY840" s="1"/>
      <c r="DZ840" s="1"/>
      <c r="EA840" s="1"/>
      <c r="EB840" s="1"/>
      <c r="EC840" s="1"/>
      <c r="ED840" s="1"/>
      <c r="EE840" s="1"/>
      <c r="EF840" s="1"/>
      <c r="EG840" s="1"/>
      <c r="EH840" s="1"/>
      <c r="EI840" s="1"/>
      <c r="EJ840" s="1"/>
      <c r="EK840" s="1"/>
      <c r="EL840" s="1"/>
      <c r="EM840" s="1"/>
      <c r="EN840" s="1"/>
      <c r="EO840" s="1"/>
      <c r="EP840" s="1"/>
      <c r="EQ840" s="1"/>
      <c r="ER840" s="1"/>
      <c r="ES840" s="1"/>
      <c r="ET840" s="1"/>
      <c r="EU840" s="1"/>
      <c r="EV840" s="1"/>
      <c r="EW840" s="1"/>
      <c r="EX840" s="1"/>
      <c r="EY840" s="1"/>
      <c r="EZ840" s="1"/>
      <c r="FA840" s="1"/>
      <c r="FB840" s="1"/>
      <c r="FC840" s="1"/>
      <c r="FD840" s="1"/>
      <c r="FE840" s="1"/>
      <c r="FF840" s="1"/>
      <c r="FG840" s="1"/>
      <c r="FH840" s="1"/>
      <c r="FI840" s="1"/>
      <c r="FJ840" s="1"/>
      <c r="FK840" s="1"/>
      <c r="FL840" s="1"/>
      <c r="FM840" s="1"/>
      <c r="FN840" s="1"/>
      <c r="FO840" s="1"/>
      <c r="FP840" s="1"/>
      <c r="FQ840" s="1"/>
      <c r="FR840" s="1"/>
      <c r="FS840" s="1"/>
      <c r="FT840" s="1"/>
      <c r="FU840" s="1"/>
      <c r="FV840" s="1"/>
      <c r="FW840" s="1"/>
      <c r="FX840" s="1"/>
      <c r="FY840" s="1"/>
      <c r="FZ840" s="1"/>
      <c r="GA840" s="1"/>
      <c r="GB840" s="1"/>
      <c r="GC840" s="1"/>
      <c r="GD840" s="1"/>
      <c r="GE840" s="1"/>
      <c r="GF840" s="1"/>
      <c r="GG840" s="1"/>
    </row>
    <row r="841" spans="1:189" s="4" customFormat="1">
      <c r="A841" s="1"/>
      <c r="B841" s="1"/>
      <c r="C841" s="1"/>
      <c r="D841" s="1"/>
      <c r="E841" s="1"/>
      <c r="F841" s="1"/>
      <c r="G841" s="1"/>
      <c r="H841" s="1"/>
      <c r="I841" s="69"/>
      <c r="J841" s="69"/>
      <c r="K841" s="69"/>
      <c r="L841" s="69"/>
      <c r="M841" s="69"/>
      <c r="N841" s="69"/>
      <c r="O841" s="69"/>
      <c r="P841" s="69"/>
      <c r="R841" s="1"/>
      <c r="S841" s="1"/>
      <c r="T841" s="5"/>
      <c r="U841" s="5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  <c r="DP841" s="1"/>
      <c r="DQ841" s="1"/>
      <c r="DR841" s="1"/>
      <c r="DS841" s="1"/>
      <c r="DT841" s="1"/>
      <c r="DU841" s="1"/>
      <c r="DV841" s="1"/>
      <c r="DW841" s="1"/>
      <c r="DX841" s="1"/>
      <c r="DY841" s="1"/>
      <c r="DZ841" s="1"/>
      <c r="EA841" s="1"/>
      <c r="EB841" s="1"/>
      <c r="EC841" s="1"/>
      <c r="ED841" s="1"/>
      <c r="EE841" s="1"/>
      <c r="EF841" s="1"/>
      <c r="EG841" s="1"/>
      <c r="EH841" s="1"/>
      <c r="EI841" s="1"/>
      <c r="EJ841" s="1"/>
      <c r="EK841" s="1"/>
      <c r="EL841" s="1"/>
      <c r="EM841" s="1"/>
      <c r="EN841" s="1"/>
      <c r="EO841" s="1"/>
      <c r="EP841" s="1"/>
      <c r="EQ841" s="1"/>
      <c r="ER841" s="1"/>
      <c r="ES841" s="1"/>
      <c r="ET841" s="1"/>
      <c r="EU841" s="1"/>
      <c r="EV841" s="1"/>
      <c r="EW841" s="1"/>
      <c r="EX841" s="1"/>
      <c r="EY841" s="1"/>
      <c r="EZ841" s="1"/>
      <c r="FA841" s="1"/>
      <c r="FB841" s="1"/>
      <c r="FC841" s="1"/>
      <c r="FD841" s="1"/>
      <c r="FE841" s="1"/>
      <c r="FF841" s="1"/>
      <c r="FG841" s="1"/>
      <c r="FH841" s="1"/>
      <c r="FI841" s="1"/>
      <c r="FJ841" s="1"/>
      <c r="FK841" s="1"/>
      <c r="FL841" s="1"/>
      <c r="FM841" s="1"/>
      <c r="FN841" s="1"/>
      <c r="FO841" s="1"/>
      <c r="FP841" s="1"/>
      <c r="FQ841" s="1"/>
      <c r="FR841" s="1"/>
      <c r="FS841" s="1"/>
      <c r="FT841" s="1"/>
      <c r="FU841" s="1"/>
      <c r="FV841" s="1"/>
      <c r="FW841" s="1"/>
      <c r="FX841" s="1"/>
      <c r="FY841" s="1"/>
      <c r="FZ841" s="1"/>
      <c r="GA841" s="1"/>
      <c r="GB841" s="1"/>
      <c r="GC841" s="1"/>
      <c r="GD841" s="1"/>
      <c r="GE841" s="1"/>
      <c r="GF841" s="1"/>
      <c r="GG841" s="1"/>
    </row>
    <row r="842" spans="1:189" s="4" customFormat="1">
      <c r="A842" s="1"/>
      <c r="B842" s="1"/>
      <c r="C842" s="1"/>
      <c r="D842" s="1"/>
      <c r="E842" s="1"/>
      <c r="F842" s="1"/>
      <c r="G842" s="1"/>
      <c r="H842" s="1"/>
      <c r="I842" s="69"/>
      <c r="J842" s="69"/>
      <c r="K842" s="69"/>
      <c r="L842" s="69"/>
      <c r="M842" s="69"/>
      <c r="N842" s="69"/>
      <c r="O842" s="69"/>
      <c r="P842" s="69"/>
      <c r="R842" s="1"/>
      <c r="S842" s="1"/>
      <c r="T842" s="5"/>
      <c r="U842" s="5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  <c r="DP842" s="1"/>
      <c r="DQ842" s="1"/>
      <c r="DR842" s="1"/>
      <c r="DS842" s="1"/>
      <c r="DT842" s="1"/>
      <c r="DU842" s="1"/>
      <c r="DV842" s="1"/>
      <c r="DW842" s="1"/>
      <c r="DX842" s="1"/>
      <c r="DY842" s="1"/>
      <c r="DZ842" s="1"/>
      <c r="EA842" s="1"/>
      <c r="EB842" s="1"/>
      <c r="EC842" s="1"/>
      <c r="ED842" s="1"/>
      <c r="EE842" s="1"/>
      <c r="EF842" s="1"/>
      <c r="EG842" s="1"/>
      <c r="EH842" s="1"/>
      <c r="EI842" s="1"/>
      <c r="EJ842" s="1"/>
      <c r="EK842" s="1"/>
      <c r="EL842" s="1"/>
      <c r="EM842" s="1"/>
      <c r="EN842" s="1"/>
      <c r="EO842" s="1"/>
      <c r="EP842" s="1"/>
      <c r="EQ842" s="1"/>
      <c r="ER842" s="1"/>
      <c r="ES842" s="1"/>
      <c r="ET842" s="1"/>
      <c r="EU842" s="1"/>
      <c r="EV842" s="1"/>
      <c r="EW842" s="1"/>
      <c r="EX842" s="1"/>
      <c r="EY842" s="1"/>
      <c r="EZ842" s="1"/>
      <c r="FA842" s="1"/>
      <c r="FB842" s="1"/>
      <c r="FC842" s="1"/>
      <c r="FD842" s="1"/>
      <c r="FE842" s="1"/>
      <c r="FF842" s="1"/>
      <c r="FG842" s="1"/>
      <c r="FH842" s="1"/>
      <c r="FI842" s="1"/>
      <c r="FJ842" s="1"/>
      <c r="FK842" s="1"/>
      <c r="FL842" s="1"/>
      <c r="FM842" s="1"/>
      <c r="FN842" s="1"/>
      <c r="FO842" s="1"/>
      <c r="FP842" s="1"/>
      <c r="FQ842" s="1"/>
      <c r="FR842" s="1"/>
      <c r="FS842" s="1"/>
      <c r="FT842" s="1"/>
      <c r="FU842" s="1"/>
      <c r="FV842" s="1"/>
      <c r="FW842" s="1"/>
      <c r="FX842" s="1"/>
      <c r="FY842" s="1"/>
      <c r="FZ842" s="1"/>
      <c r="GA842" s="1"/>
      <c r="GB842" s="1"/>
      <c r="GC842" s="1"/>
      <c r="GD842" s="1"/>
      <c r="GE842" s="1"/>
      <c r="GF842" s="1"/>
      <c r="GG842" s="1"/>
    </row>
    <row r="843" spans="1:189" s="4" customFormat="1">
      <c r="A843" s="1"/>
      <c r="B843" s="1"/>
      <c r="C843" s="1"/>
      <c r="D843" s="1"/>
      <c r="E843" s="1"/>
      <c r="F843" s="1"/>
      <c r="G843" s="1"/>
      <c r="H843" s="1"/>
      <c r="I843" s="69"/>
      <c r="J843" s="69"/>
      <c r="K843" s="69"/>
      <c r="L843" s="69"/>
      <c r="M843" s="69"/>
      <c r="N843" s="69"/>
      <c r="O843" s="69"/>
      <c r="P843" s="69"/>
      <c r="R843" s="1"/>
      <c r="S843" s="1"/>
      <c r="T843" s="5"/>
      <c r="U843" s="5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  <c r="DP843" s="1"/>
      <c r="DQ843" s="1"/>
      <c r="DR843" s="1"/>
      <c r="DS843" s="1"/>
      <c r="DT843" s="1"/>
      <c r="DU843" s="1"/>
      <c r="DV843" s="1"/>
      <c r="DW843" s="1"/>
      <c r="DX843" s="1"/>
      <c r="DY843" s="1"/>
      <c r="DZ843" s="1"/>
      <c r="EA843" s="1"/>
      <c r="EB843" s="1"/>
      <c r="EC843" s="1"/>
      <c r="ED843" s="1"/>
      <c r="EE843" s="1"/>
      <c r="EF843" s="1"/>
      <c r="EG843" s="1"/>
      <c r="EH843" s="1"/>
      <c r="EI843" s="1"/>
      <c r="EJ843" s="1"/>
      <c r="EK843" s="1"/>
      <c r="EL843" s="1"/>
      <c r="EM843" s="1"/>
      <c r="EN843" s="1"/>
      <c r="EO843" s="1"/>
      <c r="EP843" s="1"/>
      <c r="EQ843" s="1"/>
      <c r="ER843" s="1"/>
      <c r="ES843" s="1"/>
      <c r="ET843" s="1"/>
      <c r="EU843" s="1"/>
      <c r="EV843" s="1"/>
      <c r="EW843" s="1"/>
      <c r="EX843" s="1"/>
      <c r="EY843" s="1"/>
      <c r="EZ843" s="1"/>
      <c r="FA843" s="1"/>
      <c r="FB843" s="1"/>
      <c r="FC843" s="1"/>
      <c r="FD843" s="1"/>
      <c r="FE843" s="1"/>
      <c r="FF843" s="1"/>
      <c r="FG843" s="1"/>
      <c r="FH843" s="1"/>
      <c r="FI843" s="1"/>
      <c r="FJ843" s="1"/>
      <c r="FK843" s="1"/>
      <c r="FL843" s="1"/>
      <c r="FM843" s="1"/>
      <c r="FN843" s="1"/>
      <c r="FO843" s="1"/>
      <c r="FP843" s="1"/>
      <c r="FQ843" s="1"/>
      <c r="FR843" s="1"/>
      <c r="FS843" s="1"/>
      <c r="FT843" s="1"/>
      <c r="FU843" s="1"/>
      <c r="FV843" s="1"/>
      <c r="FW843" s="1"/>
      <c r="FX843" s="1"/>
      <c r="FY843" s="1"/>
      <c r="FZ843" s="1"/>
      <c r="GA843" s="1"/>
      <c r="GB843" s="1"/>
      <c r="GC843" s="1"/>
      <c r="GD843" s="1"/>
      <c r="GE843" s="1"/>
      <c r="GF843" s="1"/>
      <c r="GG843" s="1"/>
    </row>
    <row r="844" spans="1:189" s="4" customFormat="1">
      <c r="A844" s="1"/>
      <c r="B844" s="1"/>
      <c r="C844" s="1"/>
      <c r="D844" s="1"/>
      <c r="E844" s="1"/>
      <c r="F844" s="1"/>
      <c r="G844" s="1"/>
      <c r="H844" s="1"/>
      <c r="I844" s="69"/>
      <c r="J844" s="69"/>
      <c r="K844" s="69"/>
      <c r="L844" s="69"/>
      <c r="M844" s="69"/>
      <c r="N844" s="69"/>
      <c r="O844" s="69"/>
      <c r="P844" s="69"/>
      <c r="R844" s="1"/>
      <c r="S844" s="1"/>
      <c r="T844" s="5"/>
      <c r="U844" s="5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  <c r="DP844" s="1"/>
      <c r="DQ844" s="1"/>
      <c r="DR844" s="1"/>
      <c r="DS844" s="1"/>
      <c r="DT844" s="1"/>
      <c r="DU844" s="1"/>
      <c r="DV844" s="1"/>
      <c r="DW844" s="1"/>
      <c r="DX844" s="1"/>
      <c r="DY844" s="1"/>
      <c r="DZ844" s="1"/>
      <c r="EA844" s="1"/>
      <c r="EB844" s="1"/>
      <c r="EC844" s="1"/>
      <c r="ED844" s="1"/>
      <c r="EE844" s="1"/>
      <c r="EF844" s="1"/>
      <c r="EG844" s="1"/>
      <c r="EH844" s="1"/>
      <c r="EI844" s="1"/>
      <c r="EJ844" s="1"/>
      <c r="EK844" s="1"/>
      <c r="EL844" s="1"/>
      <c r="EM844" s="1"/>
      <c r="EN844" s="1"/>
      <c r="EO844" s="1"/>
      <c r="EP844" s="1"/>
      <c r="EQ844" s="1"/>
      <c r="ER844" s="1"/>
      <c r="ES844" s="1"/>
      <c r="ET844" s="1"/>
      <c r="EU844" s="1"/>
      <c r="EV844" s="1"/>
      <c r="EW844" s="1"/>
      <c r="EX844" s="1"/>
      <c r="EY844" s="1"/>
      <c r="EZ844" s="1"/>
      <c r="FA844" s="1"/>
      <c r="FB844" s="1"/>
      <c r="FC844" s="1"/>
      <c r="FD844" s="1"/>
      <c r="FE844" s="1"/>
      <c r="FF844" s="1"/>
      <c r="FG844" s="1"/>
      <c r="FH844" s="1"/>
      <c r="FI844" s="1"/>
      <c r="FJ844" s="1"/>
      <c r="FK844" s="1"/>
      <c r="FL844" s="1"/>
      <c r="FM844" s="1"/>
      <c r="FN844" s="1"/>
      <c r="FO844" s="1"/>
      <c r="FP844" s="1"/>
      <c r="FQ844" s="1"/>
      <c r="FR844" s="1"/>
      <c r="FS844" s="1"/>
      <c r="FT844" s="1"/>
      <c r="FU844" s="1"/>
      <c r="FV844" s="1"/>
      <c r="FW844" s="1"/>
      <c r="FX844" s="1"/>
      <c r="FY844" s="1"/>
      <c r="FZ844" s="1"/>
      <c r="GA844" s="1"/>
      <c r="GB844" s="1"/>
      <c r="GC844" s="1"/>
      <c r="GD844" s="1"/>
      <c r="GE844" s="1"/>
      <c r="GF844" s="1"/>
      <c r="GG844" s="1"/>
    </row>
    <row r="845" spans="1:189" s="4" customFormat="1">
      <c r="A845" s="1"/>
      <c r="B845" s="1"/>
      <c r="C845" s="1"/>
      <c r="D845" s="1"/>
      <c r="E845" s="1"/>
      <c r="F845" s="1"/>
      <c r="G845" s="1"/>
      <c r="H845" s="1"/>
      <c r="I845" s="69"/>
      <c r="J845" s="69"/>
      <c r="K845" s="69"/>
      <c r="L845" s="69"/>
      <c r="M845" s="69"/>
      <c r="N845" s="69"/>
      <c r="O845" s="69"/>
      <c r="P845" s="69"/>
      <c r="R845" s="1"/>
      <c r="S845" s="1"/>
      <c r="T845" s="5"/>
      <c r="U845" s="5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  <c r="DP845" s="1"/>
      <c r="DQ845" s="1"/>
      <c r="DR845" s="1"/>
      <c r="DS845" s="1"/>
      <c r="DT845" s="1"/>
      <c r="DU845" s="1"/>
      <c r="DV845" s="1"/>
      <c r="DW845" s="1"/>
      <c r="DX845" s="1"/>
      <c r="DY845" s="1"/>
      <c r="DZ845" s="1"/>
      <c r="EA845" s="1"/>
      <c r="EB845" s="1"/>
      <c r="EC845" s="1"/>
      <c r="ED845" s="1"/>
      <c r="EE845" s="1"/>
      <c r="EF845" s="1"/>
      <c r="EG845" s="1"/>
      <c r="EH845" s="1"/>
      <c r="EI845" s="1"/>
      <c r="EJ845" s="1"/>
      <c r="EK845" s="1"/>
      <c r="EL845" s="1"/>
      <c r="EM845" s="1"/>
      <c r="EN845" s="1"/>
      <c r="EO845" s="1"/>
      <c r="EP845" s="1"/>
      <c r="EQ845" s="1"/>
      <c r="ER845" s="1"/>
      <c r="ES845" s="1"/>
      <c r="ET845" s="1"/>
      <c r="EU845" s="1"/>
      <c r="EV845" s="1"/>
      <c r="EW845" s="1"/>
      <c r="EX845" s="1"/>
      <c r="EY845" s="1"/>
      <c r="EZ845" s="1"/>
      <c r="FA845" s="1"/>
      <c r="FB845" s="1"/>
      <c r="FC845" s="1"/>
      <c r="FD845" s="1"/>
      <c r="FE845" s="1"/>
      <c r="FF845" s="1"/>
      <c r="FG845" s="1"/>
      <c r="FH845" s="1"/>
      <c r="FI845" s="1"/>
      <c r="FJ845" s="1"/>
      <c r="FK845" s="1"/>
      <c r="FL845" s="1"/>
      <c r="FM845" s="1"/>
      <c r="FN845" s="1"/>
      <c r="FO845" s="1"/>
      <c r="FP845" s="1"/>
      <c r="FQ845" s="1"/>
      <c r="FR845" s="1"/>
      <c r="FS845" s="1"/>
      <c r="FT845" s="1"/>
      <c r="FU845" s="1"/>
      <c r="FV845" s="1"/>
      <c r="FW845" s="1"/>
      <c r="FX845" s="1"/>
      <c r="FY845" s="1"/>
      <c r="FZ845" s="1"/>
      <c r="GA845" s="1"/>
      <c r="GB845" s="1"/>
      <c r="GC845" s="1"/>
      <c r="GD845" s="1"/>
      <c r="GE845" s="1"/>
      <c r="GF845" s="1"/>
      <c r="GG845" s="1"/>
    </row>
    <row r="846" spans="1:189" s="4" customFormat="1">
      <c r="A846" s="1"/>
      <c r="B846" s="1"/>
      <c r="C846" s="1"/>
      <c r="D846" s="1"/>
      <c r="E846" s="1"/>
      <c r="F846" s="1"/>
      <c r="G846" s="1"/>
      <c r="H846" s="1"/>
      <c r="I846" s="69"/>
      <c r="J846" s="69"/>
      <c r="K846" s="69"/>
      <c r="L846" s="69"/>
      <c r="M846" s="69"/>
      <c r="N846" s="69"/>
      <c r="O846" s="69"/>
      <c r="P846" s="69"/>
      <c r="R846" s="1"/>
      <c r="S846" s="1"/>
      <c r="T846" s="5"/>
      <c r="U846" s="5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  <c r="DO846" s="1"/>
      <c r="DP846" s="1"/>
      <c r="DQ846" s="1"/>
      <c r="DR846" s="1"/>
      <c r="DS846" s="1"/>
      <c r="DT846" s="1"/>
      <c r="DU846" s="1"/>
      <c r="DV846" s="1"/>
      <c r="DW846" s="1"/>
      <c r="DX846" s="1"/>
      <c r="DY846" s="1"/>
      <c r="DZ846" s="1"/>
      <c r="EA846" s="1"/>
      <c r="EB846" s="1"/>
      <c r="EC846" s="1"/>
      <c r="ED846" s="1"/>
      <c r="EE846" s="1"/>
      <c r="EF846" s="1"/>
      <c r="EG846" s="1"/>
      <c r="EH846" s="1"/>
      <c r="EI846" s="1"/>
      <c r="EJ846" s="1"/>
      <c r="EK846" s="1"/>
      <c r="EL846" s="1"/>
      <c r="EM846" s="1"/>
      <c r="EN846" s="1"/>
      <c r="EO846" s="1"/>
      <c r="EP846" s="1"/>
      <c r="EQ846" s="1"/>
      <c r="ER846" s="1"/>
      <c r="ES846" s="1"/>
      <c r="ET846" s="1"/>
      <c r="EU846" s="1"/>
      <c r="EV846" s="1"/>
      <c r="EW846" s="1"/>
      <c r="EX846" s="1"/>
      <c r="EY846" s="1"/>
      <c r="EZ846" s="1"/>
      <c r="FA846" s="1"/>
      <c r="FB846" s="1"/>
      <c r="FC846" s="1"/>
      <c r="FD846" s="1"/>
      <c r="FE846" s="1"/>
      <c r="FF846" s="1"/>
      <c r="FG846" s="1"/>
      <c r="FH846" s="1"/>
      <c r="FI846" s="1"/>
      <c r="FJ846" s="1"/>
      <c r="FK846" s="1"/>
      <c r="FL846" s="1"/>
      <c r="FM846" s="1"/>
      <c r="FN846" s="1"/>
      <c r="FO846" s="1"/>
      <c r="FP846" s="1"/>
      <c r="FQ846" s="1"/>
      <c r="FR846" s="1"/>
      <c r="FS846" s="1"/>
      <c r="FT846" s="1"/>
      <c r="FU846" s="1"/>
      <c r="FV846" s="1"/>
      <c r="FW846" s="1"/>
      <c r="FX846" s="1"/>
      <c r="FY846" s="1"/>
      <c r="FZ846" s="1"/>
      <c r="GA846" s="1"/>
      <c r="GB846" s="1"/>
      <c r="GC846" s="1"/>
      <c r="GD846" s="1"/>
      <c r="GE846" s="1"/>
      <c r="GF846" s="1"/>
      <c r="GG846" s="1"/>
    </row>
    <row r="847" spans="1:189" s="4" customFormat="1">
      <c r="A847" s="1"/>
      <c r="B847" s="1"/>
      <c r="C847" s="1"/>
      <c r="D847" s="1"/>
      <c r="E847" s="1"/>
      <c r="F847" s="1"/>
      <c r="G847" s="1"/>
      <c r="H847" s="1"/>
      <c r="I847" s="69"/>
      <c r="J847" s="69"/>
      <c r="K847" s="69"/>
      <c r="L847" s="69"/>
      <c r="M847" s="69"/>
      <c r="N847" s="69"/>
      <c r="O847" s="69"/>
      <c r="P847" s="69"/>
      <c r="R847" s="1"/>
      <c r="S847" s="1"/>
      <c r="T847" s="5"/>
      <c r="U847" s="5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  <c r="DO847" s="1"/>
      <c r="DP847" s="1"/>
      <c r="DQ847" s="1"/>
      <c r="DR847" s="1"/>
      <c r="DS847" s="1"/>
      <c r="DT847" s="1"/>
      <c r="DU847" s="1"/>
      <c r="DV847" s="1"/>
      <c r="DW847" s="1"/>
      <c r="DX847" s="1"/>
      <c r="DY847" s="1"/>
      <c r="DZ847" s="1"/>
      <c r="EA847" s="1"/>
      <c r="EB847" s="1"/>
      <c r="EC847" s="1"/>
      <c r="ED847" s="1"/>
      <c r="EE847" s="1"/>
      <c r="EF847" s="1"/>
      <c r="EG847" s="1"/>
      <c r="EH847" s="1"/>
      <c r="EI847" s="1"/>
      <c r="EJ847" s="1"/>
      <c r="EK847" s="1"/>
      <c r="EL847" s="1"/>
      <c r="EM847" s="1"/>
      <c r="EN847" s="1"/>
      <c r="EO847" s="1"/>
      <c r="EP847" s="1"/>
      <c r="EQ847" s="1"/>
      <c r="ER847" s="1"/>
      <c r="ES847" s="1"/>
      <c r="ET847" s="1"/>
      <c r="EU847" s="1"/>
      <c r="EV847" s="1"/>
      <c r="EW847" s="1"/>
      <c r="EX847" s="1"/>
      <c r="EY847" s="1"/>
      <c r="EZ847" s="1"/>
      <c r="FA847" s="1"/>
      <c r="FB847" s="1"/>
      <c r="FC847" s="1"/>
      <c r="FD847" s="1"/>
      <c r="FE847" s="1"/>
      <c r="FF847" s="1"/>
      <c r="FG847" s="1"/>
      <c r="FH847" s="1"/>
      <c r="FI847" s="1"/>
      <c r="FJ847" s="1"/>
      <c r="FK847" s="1"/>
      <c r="FL847" s="1"/>
      <c r="FM847" s="1"/>
      <c r="FN847" s="1"/>
      <c r="FO847" s="1"/>
      <c r="FP847" s="1"/>
      <c r="FQ847" s="1"/>
      <c r="FR847" s="1"/>
      <c r="FS847" s="1"/>
      <c r="FT847" s="1"/>
      <c r="FU847" s="1"/>
      <c r="FV847" s="1"/>
      <c r="FW847" s="1"/>
      <c r="FX847" s="1"/>
      <c r="FY847" s="1"/>
      <c r="FZ847" s="1"/>
      <c r="GA847" s="1"/>
      <c r="GB847" s="1"/>
      <c r="GC847" s="1"/>
      <c r="GD847" s="1"/>
      <c r="GE847" s="1"/>
      <c r="GF847" s="1"/>
      <c r="GG847" s="1"/>
    </row>
    <row r="848" spans="1:189" s="4" customFormat="1">
      <c r="A848" s="1"/>
      <c r="B848" s="1"/>
      <c r="C848" s="1"/>
      <c r="D848" s="1"/>
      <c r="E848" s="1"/>
      <c r="F848" s="1"/>
      <c r="G848" s="1"/>
      <c r="H848" s="1"/>
      <c r="I848" s="69"/>
      <c r="J848" s="69"/>
      <c r="K848" s="69"/>
      <c r="L848" s="69"/>
      <c r="M848" s="69"/>
      <c r="N848" s="69"/>
      <c r="O848" s="69"/>
      <c r="P848" s="69"/>
      <c r="R848" s="1"/>
      <c r="S848" s="1"/>
      <c r="T848" s="5"/>
      <c r="U848" s="5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  <c r="DO848" s="1"/>
      <c r="DP848" s="1"/>
      <c r="DQ848" s="1"/>
      <c r="DR848" s="1"/>
      <c r="DS848" s="1"/>
      <c r="DT848" s="1"/>
      <c r="DU848" s="1"/>
      <c r="DV848" s="1"/>
      <c r="DW848" s="1"/>
      <c r="DX848" s="1"/>
      <c r="DY848" s="1"/>
      <c r="DZ848" s="1"/>
      <c r="EA848" s="1"/>
      <c r="EB848" s="1"/>
      <c r="EC848" s="1"/>
      <c r="ED848" s="1"/>
      <c r="EE848" s="1"/>
      <c r="EF848" s="1"/>
      <c r="EG848" s="1"/>
      <c r="EH848" s="1"/>
      <c r="EI848" s="1"/>
      <c r="EJ848" s="1"/>
      <c r="EK848" s="1"/>
      <c r="EL848" s="1"/>
      <c r="EM848" s="1"/>
      <c r="EN848" s="1"/>
      <c r="EO848" s="1"/>
      <c r="EP848" s="1"/>
      <c r="EQ848" s="1"/>
      <c r="ER848" s="1"/>
      <c r="ES848" s="1"/>
      <c r="ET848" s="1"/>
      <c r="EU848" s="1"/>
      <c r="EV848" s="1"/>
      <c r="EW848" s="1"/>
      <c r="EX848" s="1"/>
      <c r="EY848" s="1"/>
      <c r="EZ848" s="1"/>
      <c r="FA848" s="1"/>
      <c r="FB848" s="1"/>
      <c r="FC848" s="1"/>
      <c r="FD848" s="1"/>
      <c r="FE848" s="1"/>
      <c r="FF848" s="1"/>
      <c r="FG848" s="1"/>
      <c r="FH848" s="1"/>
      <c r="FI848" s="1"/>
      <c r="FJ848" s="1"/>
      <c r="FK848" s="1"/>
      <c r="FL848" s="1"/>
      <c r="FM848" s="1"/>
      <c r="FN848" s="1"/>
      <c r="FO848" s="1"/>
      <c r="FP848" s="1"/>
      <c r="FQ848" s="1"/>
      <c r="FR848" s="1"/>
      <c r="FS848" s="1"/>
      <c r="FT848" s="1"/>
      <c r="FU848" s="1"/>
      <c r="FV848" s="1"/>
      <c r="FW848" s="1"/>
      <c r="FX848" s="1"/>
      <c r="FY848" s="1"/>
      <c r="FZ848" s="1"/>
      <c r="GA848" s="1"/>
      <c r="GB848" s="1"/>
      <c r="GC848" s="1"/>
      <c r="GD848" s="1"/>
      <c r="GE848" s="1"/>
      <c r="GF848" s="1"/>
      <c r="GG848" s="1"/>
    </row>
    <row r="849" spans="1:189" s="4" customFormat="1">
      <c r="A849" s="1"/>
      <c r="B849" s="1"/>
      <c r="C849" s="1"/>
      <c r="D849" s="1"/>
      <c r="E849" s="1"/>
      <c r="F849" s="1"/>
      <c r="G849" s="1"/>
      <c r="H849" s="1"/>
      <c r="I849" s="69"/>
      <c r="J849" s="69"/>
      <c r="K849" s="69"/>
      <c r="L849" s="69"/>
      <c r="M849" s="69"/>
      <c r="N849" s="69"/>
      <c r="O849" s="69"/>
      <c r="P849" s="69"/>
      <c r="R849" s="1"/>
      <c r="S849" s="1"/>
      <c r="T849" s="5"/>
      <c r="U849" s="5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  <c r="DP849" s="1"/>
      <c r="DQ849" s="1"/>
      <c r="DR849" s="1"/>
      <c r="DS849" s="1"/>
      <c r="DT849" s="1"/>
      <c r="DU849" s="1"/>
      <c r="DV849" s="1"/>
      <c r="DW849" s="1"/>
      <c r="DX849" s="1"/>
      <c r="DY849" s="1"/>
      <c r="DZ849" s="1"/>
      <c r="EA849" s="1"/>
      <c r="EB849" s="1"/>
      <c r="EC849" s="1"/>
      <c r="ED849" s="1"/>
      <c r="EE849" s="1"/>
      <c r="EF849" s="1"/>
      <c r="EG849" s="1"/>
      <c r="EH849" s="1"/>
      <c r="EI849" s="1"/>
      <c r="EJ849" s="1"/>
      <c r="EK849" s="1"/>
      <c r="EL849" s="1"/>
      <c r="EM849" s="1"/>
      <c r="EN849" s="1"/>
      <c r="EO849" s="1"/>
      <c r="EP849" s="1"/>
      <c r="EQ849" s="1"/>
      <c r="ER849" s="1"/>
      <c r="ES849" s="1"/>
      <c r="ET849" s="1"/>
      <c r="EU849" s="1"/>
      <c r="EV849" s="1"/>
      <c r="EW849" s="1"/>
      <c r="EX849" s="1"/>
      <c r="EY849" s="1"/>
      <c r="EZ849" s="1"/>
      <c r="FA849" s="1"/>
      <c r="FB849" s="1"/>
      <c r="FC849" s="1"/>
      <c r="FD849" s="1"/>
      <c r="FE849" s="1"/>
      <c r="FF849" s="1"/>
      <c r="FG849" s="1"/>
      <c r="FH849" s="1"/>
      <c r="FI849" s="1"/>
      <c r="FJ849" s="1"/>
      <c r="FK849" s="1"/>
      <c r="FL849" s="1"/>
      <c r="FM849" s="1"/>
      <c r="FN849" s="1"/>
      <c r="FO849" s="1"/>
      <c r="FP849" s="1"/>
      <c r="FQ849" s="1"/>
      <c r="FR849" s="1"/>
      <c r="FS849" s="1"/>
      <c r="FT849" s="1"/>
      <c r="FU849" s="1"/>
      <c r="FV849" s="1"/>
      <c r="FW849" s="1"/>
      <c r="FX849" s="1"/>
      <c r="FY849" s="1"/>
      <c r="FZ849" s="1"/>
      <c r="GA849" s="1"/>
      <c r="GB849" s="1"/>
      <c r="GC849" s="1"/>
      <c r="GD849" s="1"/>
      <c r="GE849" s="1"/>
      <c r="GF849" s="1"/>
      <c r="GG849" s="1"/>
    </row>
    <row r="850" spans="1:189" s="4" customFormat="1">
      <c r="A850" s="1"/>
      <c r="B850" s="1"/>
      <c r="C850" s="1"/>
      <c r="D850" s="1"/>
      <c r="E850" s="1"/>
      <c r="F850" s="1"/>
      <c r="G850" s="1"/>
      <c r="H850" s="1"/>
      <c r="I850" s="69"/>
      <c r="J850" s="69"/>
      <c r="K850" s="69"/>
      <c r="L850" s="69"/>
      <c r="M850" s="69"/>
      <c r="N850" s="69"/>
      <c r="O850" s="69"/>
      <c r="P850" s="69"/>
      <c r="R850" s="1"/>
      <c r="S850" s="1"/>
      <c r="T850" s="5"/>
      <c r="U850" s="5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  <c r="DO850" s="1"/>
      <c r="DP850" s="1"/>
      <c r="DQ850" s="1"/>
      <c r="DR850" s="1"/>
      <c r="DS850" s="1"/>
      <c r="DT850" s="1"/>
      <c r="DU850" s="1"/>
      <c r="DV850" s="1"/>
      <c r="DW850" s="1"/>
      <c r="DX850" s="1"/>
      <c r="DY850" s="1"/>
      <c r="DZ850" s="1"/>
      <c r="EA850" s="1"/>
      <c r="EB850" s="1"/>
      <c r="EC850" s="1"/>
      <c r="ED850" s="1"/>
      <c r="EE850" s="1"/>
      <c r="EF850" s="1"/>
      <c r="EG850" s="1"/>
      <c r="EH850" s="1"/>
      <c r="EI850" s="1"/>
      <c r="EJ850" s="1"/>
      <c r="EK850" s="1"/>
      <c r="EL850" s="1"/>
      <c r="EM850" s="1"/>
      <c r="EN850" s="1"/>
      <c r="EO850" s="1"/>
      <c r="EP850" s="1"/>
      <c r="EQ850" s="1"/>
      <c r="ER850" s="1"/>
      <c r="ES850" s="1"/>
      <c r="ET850" s="1"/>
      <c r="EU850" s="1"/>
      <c r="EV850" s="1"/>
      <c r="EW850" s="1"/>
      <c r="EX850" s="1"/>
      <c r="EY850" s="1"/>
      <c r="EZ850" s="1"/>
      <c r="FA850" s="1"/>
      <c r="FB850" s="1"/>
      <c r="FC850" s="1"/>
      <c r="FD850" s="1"/>
      <c r="FE850" s="1"/>
      <c r="FF850" s="1"/>
      <c r="FG850" s="1"/>
      <c r="FH850" s="1"/>
      <c r="FI850" s="1"/>
      <c r="FJ850" s="1"/>
      <c r="FK850" s="1"/>
      <c r="FL850" s="1"/>
      <c r="FM850" s="1"/>
      <c r="FN850" s="1"/>
      <c r="FO850" s="1"/>
      <c r="FP850" s="1"/>
      <c r="FQ850" s="1"/>
      <c r="FR850" s="1"/>
      <c r="FS850" s="1"/>
      <c r="FT850" s="1"/>
      <c r="FU850" s="1"/>
      <c r="FV850" s="1"/>
      <c r="FW850" s="1"/>
      <c r="FX850" s="1"/>
      <c r="FY850" s="1"/>
      <c r="FZ850" s="1"/>
      <c r="GA850" s="1"/>
      <c r="GB850" s="1"/>
      <c r="GC850" s="1"/>
      <c r="GD850" s="1"/>
      <c r="GE850" s="1"/>
      <c r="GF850" s="1"/>
      <c r="GG850" s="1"/>
    </row>
    <row r="851" spans="1:189" s="4" customFormat="1">
      <c r="A851" s="1"/>
      <c r="B851" s="1"/>
      <c r="C851" s="1"/>
      <c r="D851" s="1"/>
      <c r="E851" s="1"/>
      <c r="F851" s="1"/>
      <c r="G851" s="1"/>
      <c r="H851" s="1"/>
      <c r="I851" s="69"/>
      <c r="J851" s="69"/>
      <c r="K851" s="69"/>
      <c r="L851" s="69"/>
      <c r="M851" s="69"/>
      <c r="N851" s="69"/>
      <c r="O851" s="69"/>
      <c r="P851" s="69"/>
      <c r="R851" s="1"/>
      <c r="S851" s="1"/>
      <c r="T851" s="5"/>
      <c r="U851" s="5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  <c r="DO851" s="1"/>
      <c r="DP851" s="1"/>
      <c r="DQ851" s="1"/>
      <c r="DR851" s="1"/>
      <c r="DS851" s="1"/>
      <c r="DT851" s="1"/>
      <c r="DU851" s="1"/>
      <c r="DV851" s="1"/>
      <c r="DW851" s="1"/>
      <c r="DX851" s="1"/>
      <c r="DY851" s="1"/>
      <c r="DZ851" s="1"/>
      <c r="EA851" s="1"/>
      <c r="EB851" s="1"/>
      <c r="EC851" s="1"/>
      <c r="ED851" s="1"/>
      <c r="EE851" s="1"/>
      <c r="EF851" s="1"/>
      <c r="EG851" s="1"/>
      <c r="EH851" s="1"/>
      <c r="EI851" s="1"/>
      <c r="EJ851" s="1"/>
      <c r="EK851" s="1"/>
      <c r="EL851" s="1"/>
      <c r="EM851" s="1"/>
      <c r="EN851" s="1"/>
      <c r="EO851" s="1"/>
      <c r="EP851" s="1"/>
      <c r="EQ851" s="1"/>
      <c r="ER851" s="1"/>
      <c r="ES851" s="1"/>
      <c r="ET851" s="1"/>
      <c r="EU851" s="1"/>
      <c r="EV851" s="1"/>
      <c r="EW851" s="1"/>
      <c r="EX851" s="1"/>
      <c r="EY851" s="1"/>
      <c r="EZ851" s="1"/>
      <c r="FA851" s="1"/>
      <c r="FB851" s="1"/>
      <c r="FC851" s="1"/>
      <c r="FD851" s="1"/>
      <c r="FE851" s="1"/>
      <c r="FF851" s="1"/>
      <c r="FG851" s="1"/>
      <c r="FH851" s="1"/>
      <c r="FI851" s="1"/>
      <c r="FJ851" s="1"/>
      <c r="FK851" s="1"/>
      <c r="FL851" s="1"/>
      <c r="FM851" s="1"/>
      <c r="FN851" s="1"/>
      <c r="FO851" s="1"/>
      <c r="FP851" s="1"/>
      <c r="FQ851" s="1"/>
      <c r="FR851" s="1"/>
      <c r="FS851" s="1"/>
      <c r="FT851" s="1"/>
      <c r="FU851" s="1"/>
      <c r="FV851" s="1"/>
      <c r="FW851" s="1"/>
      <c r="FX851" s="1"/>
      <c r="FY851" s="1"/>
      <c r="FZ851" s="1"/>
      <c r="GA851" s="1"/>
      <c r="GB851" s="1"/>
      <c r="GC851" s="1"/>
      <c r="GD851" s="1"/>
      <c r="GE851" s="1"/>
      <c r="GF851" s="1"/>
      <c r="GG851" s="1"/>
    </row>
    <row r="852" spans="1:189" s="4" customFormat="1">
      <c r="A852" s="1"/>
      <c r="B852" s="1"/>
      <c r="C852" s="1"/>
      <c r="D852" s="1"/>
      <c r="E852" s="1"/>
      <c r="F852" s="1"/>
      <c r="G852" s="1"/>
      <c r="H852" s="1"/>
      <c r="I852" s="69"/>
      <c r="J852" s="69"/>
      <c r="K852" s="69"/>
      <c r="L852" s="69"/>
      <c r="M852" s="69"/>
      <c r="N852" s="69"/>
      <c r="O852" s="69"/>
      <c r="P852" s="69"/>
      <c r="R852" s="1"/>
      <c r="S852" s="1"/>
      <c r="T852" s="5"/>
      <c r="U852" s="5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  <c r="DL852" s="1"/>
      <c r="DM852" s="1"/>
      <c r="DN852" s="1"/>
      <c r="DO852" s="1"/>
      <c r="DP852" s="1"/>
      <c r="DQ852" s="1"/>
      <c r="DR852" s="1"/>
      <c r="DS852" s="1"/>
      <c r="DT852" s="1"/>
      <c r="DU852" s="1"/>
      <c r="DV852" s="1"/>
      <c r="DW852" s="1"/>
      <c r="DX852" s="1"/>
      <c r="DY852" s="1"/>
      <c r="DZ852" s="1"/>
      <c r="EA852" s="1"/>
      <c r="EB852" s="1"/>
      <c r="EC852" s="1"/>
      <c r="ED852" s="1"/>
      <c r="EE852" s="1"/>
      <c r="EF852" s="1"/>
      <c r="EG852" s="1"/>
      <c r="EH852" s="1"/>
      <c r="EI852" s="1"/>
      <c r="EJ852" s="1"/>
      <c r="EK852" s="1"/>
      <c r="EL852" s="1"/>
      <c r="EM852" s="1"/>
      <c r="EN852" s="1"/>
      <c r="EO852" s="1"/>
      <c r="EP852" s="1"/>
      <c r="EQ852" s="1"/>
      <c r="ER852" s="1"/>
      <c r="ES852" s="1"/>
      <c r="ET852" s="1"/>
      <c r="EU852" s="1"/>
      <c r="EV852" s="1"/>
      <c r="EW852" s="1"/>
      <c r="EX852" s="1"/>
      <c r="EY852" s="1"/>
      <c r="EZ852" s="1"/>
      <c r="FA852" s="1"/>
      <c r="FB852" s="1"/>
      <c r="FC852" s="1"/>
      <c r="FD852" s="1"/>
      <c r="FE852" s="1"/>
      <c r="FF852" s="1"/>
      <c r="FG852" s="1"/>
      <c r="FH852" s="1"/>
      <c r="FI852" s="1"/>
      <c r="FJ852" s="1"/>
      <c r="FK852" s="1"/>
      <c r="FL852" s="1"/>
      <c r="FM852" s="1"/>
      <c r="FN852" s="1"/>
      <c r="FO852" s="1"/>
      <c r="FP852" s="1"/>
      <c r="FQ852" s="1"/>
      <c r="FR852" s="1"/>
      <c r="FS852" s="1"/>
      <c r="FT852" s="1"/>
      <c r="FU852" s="1"/>
      <c r="FV852" s="1"/>
      <c r="FW852" s="1"/>
      <c r="FX852" s="1"/>
      <c r="FY852" s="1"/>
      <c r="FZ852" s="1"/>
      <c r="GA852" s="1"/>
      <c r="GB852" s="1"/>
      <c r="GC852" s="1"/>
      <c r="GD852" s="1"/>
      <c r="GE852" s="1"/>
      <c r="GF852" s="1"/>
      <c r="GG852" s="1"/>
    </row>
    <row r="853" spans="1:189" s="4" customFormat="1">
      <c r="A853" s="1"/>
      <c r="B853" s="1"/>
      <c r="C853" s="1"/>
      <c r="D853" s="1"/>
      <c r="E853" s="1"/>
      <c r="F853" s="1"/>
      <c r="G853" s="1"/>
      <c r="H853" s="1"/>
      <c r="I853" s="69"/>
      <c r="J853" s="69"/>
      <c r="K853" s="69"/>
      <c r="L853" s="69"/>
      <c r="M853" s="69"/>
      <c r="N853" s="69"/>
      <c r="O853" s="69"/>
      <c r="P853" s="69"/>
      <c r="R853" s="1"/>
      <c r="S853" s="1"/>
      <c r="T853" s="5"/>
      <c r="U853" s="5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  <c r="DL853" s="1"/>
      <c r="DM853" s="1"/>
      <c r="DN853" s="1"/>
      <c r="DO853" s="1"/>
      <c r="DP853" s="1"/>
      <c r="DQ853" s="1"/>
      <c r="DR853" s="1"/>
      <c r="DS853" s="1"/>
      <c r="DT853" s="1"/>
      <c r="DU853" s="1"/>
      <c r="DV853" s="1"/>
      <c r="DW853" s="1"/>
      <c r="DX853" s="1"/>
      <c r="DY853" s="1"/>
      <c r="DZ853" s="1"/>
      <c r="EA853" s="1"/>
      <c r="EB853" s="1"/>
      <c r="EC853" s="1"/>
      <c r="ED853" s="1"/>
      <c r="EE853" s="1"/>
      <c r="EF853" s="1"/>
      <c r="EG853" s="1"/>
      <c r="EH853" s="1"/>
      <c r="EI853" s="1"/>
      <c r="EJ853" s="1"/>
      <c r="EK853" s="1"/>
      <c r="EL853" s="1"/>
      <c r="EM853" s="1"/>
      <c r="EN853" s="1"/>
      <c r="EO853" s="1"/>
      <c r="EP853" s="1"/>
      <c r="EQ853" s="1"/>
      <c r="ER853" s="1"/>
      <c r="ES853" s="1"/>
      <c r="ET853" s="1"/>
      <c r="EU853" s="1"/>
      <c r="EV853" s="1"/>
      <c r="EW853" s="1"/>
      <c r="EX853" s="1"/>
      <c r="EY853" s="1"/>
      <c r="EZ853" s="1"/>
      <c r="FA853" s="1"/>
      <c r="FB853" s="1"/>
      <c r="FC853" s="1"/>
      <c r="FD853" s="1"/>
      <c r="FE853" s="1"/>
      <c r="FF853" s="1"/>
      <c r="FG853" s="1"/>
      <c r="FH853" s="1"/>
      <c r="FI853" s="1"/>
      <c r="FJ853" s="1"/>
      <c r="FK853" s="1"/>
      <c r="FL853" s="1"/>
      <c r="FM853" s="1"/>
      <c r="FN853" s="1"/>
      <c r="FO853" s="1"/>
      <c r="FP853" s="1"/>
      <c r="FQ853" s="1"/>
      <c r="FR853" s="1"/>
      <c r="FS853" s="1"/>
      <c r="FT853" s="1"/>
      <c r="FU853" s="1"/>
      <c r="FV853" s="1"/>
      <c r="FW853" s="1"/>
      <c r="FX853" s="1"/>
      <c r="FY853" s="1"/>
      <c r="FZ853" s="1"/>
      <c r="GA853" s="1"/>
      <c r="GB853" s="1"/>
      <c r="GC853" s="1"/>
      <c r="GD853" s="1"/>
      <c r="GE853" s="1"/>
      <c r="GF853" s="1"/>
      <c r="GG853" s="1"/>
    </row>
    <row r="854" spans="1:189" s="4" customFormat="1">
      <c r="A854" s="1"/>
      <c r="B854" s="1"/>
      <c r="C854" s="1"/>
      <c r="D854" s="1"/>
      <c r="E854" s="1"/>
      <c r="F854" s="1"/>
      <c r="G854" s="1"/>
      <c r="H854" s="1"/>
      <c r="I854" s="69"/>
      <c r="J854" s="69"/>
      <c r="K854" s="69"/>
      <c r="L854" s="69"/>
      <c r="M854" s="69"/>
      <c r="N854" s="69"/>
      <c r="O854" s="69"/>
      <c r="P854" s="69"/>
      <c r="R854" s="1"/>
      <c r="S854" s="1"/>
      <c r="T854" s="5"/>
      <c r="U854" s="5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  <c r="DO854" s="1"/>
      <c r="DP854" s="1"/>
      <c r="DQ854" s="1"/>
      <c r="DR854" s="1"/>
      <c r="DS854" s="1"/>
      <c r="DT854" s="1"/>
      <c r="DU854" s="1"/>
      <c r="DV854" s="1"/>
      <c r="DW854" s="1"/>
      <c r="DX854" s="1"/>
      <c r="DY854" s="1"/>
      <c r="DZ854" s="1"/>
      <c r="EA854" s="1"/>
      <c r="EB854" s="1"/>
      <c r="EC854" s="1"/>
      <c r="ED854" s="1"/>
      <c r="EE854" s="1"/>
      <c r="EF854" s="1"/>
      <c r="EG854" s="1"/>
      <c r="EH854" s="1"/>
      <c r="EI854" s="1"/>
      <c r="EJ854" s="1"/>
      <c r="EK854" s="1"/>
      <c r="EL854" s="1"/>
      <c r="EM854" s="1"/>
      <c r="EN854" s="1"/>
      <c r="EO854" s="1"/>
      <c r="EP854" s="1"/>
      <c r="EQ854" s="1"/>
      <c r="ER854" s="1"/>
      <c r="ES854" s="1"/>
      <c r="ET854" s="1"/>
      <c r="EU854" s="1"/>
      <c r="EV854" s="1"/>
      <c r="EW854" s="1"/>
      <c r="EX854" s="1"/>
      <c r="EY854" s="1"/>
      <c r="EZ854" s="1"/>
      <c r="FA854" s="1"/>
      <c r="FB854" s="1"/>
      <c r="FC854" s="1"/>
      <c r="FD854" s="1"/>
      <c r="FE854" s="1"/>
      <c r="FF854" s="1"/>
      <c r="FG854" s="1"/>
      <c r="FH854" s="1"/>
      <c r="FI854" s="1"/>
      <c r="FJ854" s="1"/>
      <c r="FK854" s="1"/>
      <c r="FL854" s="1"/>
      <c r="FM854" s="1"/>
      <c r="FN854" s="1"/>
      <c r="FO854" s="1"/>
      <c r="FP854" s="1"/>
      <c r="FQ854" s="1"/>
      <c r="FR854" s="1"/>
      <c r="FS854" s="1"/>
      <c r="FT854" s="1"/>
      <c r="FU854" s="1"/>
      <c r="FV854" s="1"/>
      <c r="FW854" s="1"/>
      <c r="FX854" s="1"/>
      <c r="FY854" s="1"/>
      <c r="FZ854" s="1"/>
      <c r="GA854" s="1"/>
      <c r="GB854" s="1"/>
      <c r="GC854" s="1"/>
      <c r="GD854" s="1"/>
      <c r="GE854" s="1"/>
      <c r="GF854" s="1"/>
      <c r="GG854" s="1"/>
    </row>
    <row r="855" spans="1:189" s="4" customFormat="1">
      <c r="A855" s="1"/>
      <c r="B855" s="1"/>
      <c r="C855" s="1"/>
      <c r="D855" s="1"/>
      <c r="E855" s="1"/>
      <c r="F855" s="1"/>
      <c r="G855" s="1"/>
      <c r="H855" s="1"/>
      <c r="I855" s="69"/>
      <c r="J855" s="69"/>
      <c r="K855" s="69"/>
      <c r="L855" s="69"/>
      <c r="M855" s="69"/>
      <c r="N855" s="69"/>
      <c r="O855" s="69"/>
      <c r="P855" s="69"/>
      <c r="R855" s="1"/>
      <c r="S855" s="1"/>
      <c r="T855" s="5"/>
      <c r="U855" s="5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  <c r="DO855" s="1"/>
      <c r="DP855" s="1"/>
      <c r="DQ855" s="1"/>
      <c r="DR855" s="1"/>
      <c r="DS855" s="1"/>
      <c r="DT855" s="1"/>
      <c r="DU855" s="1"/>
      <c r="DV855" s="1"/>
      <c r="DW855" s="1"/>
      <c r="DX855" s="1"/>
      <c r="DY855" s="1"/>
      <c r="DZ855" s="1"/>
      <c r="EA855" s="1"/>
      <c r="EB855" s="1"/>
      <c r="EC855" s="1"/>
      <c r="ED855" s="1"/>
      <c r="EE855" s="1"/>
      <c r="EF855" s="1"/>
      <c r="EG855" s="1"/>
      <c r="EH855" s="1"/>
      <c r="EI855" s="1"/>
      <c r="EJ855" s="1"/>
      <c r="EK855" s="1"/>
      <c r="EL855" s="1"/>
      <c r="EM855" s="1"/>
      <c r="EN855" s="1"/>
      <c r="EO855" s="1"/>
      <c r="EP855" s="1"/>
      <c r="EQ855" s="1"/>
      <c r="ER855" s="1"/>
      <c r="ES855" s="1"/>
      <c r="ET855" s="1"/>
      <c r="EU855" s="1"/>
      <c r="EV855" s="1"/>
      <c r="EW855" s="1"/>
      <c r="EX855" s="1"/>
      <c r="EY855" s="1"/>
      <c r="EZ855" s="1"/>
      <c r="FA855" s="1"/>
      <c r="FB855" s="1"/>
      <c r="FC855" s="1"/>
      <c r="FD855" s="1"/>
      <c r="FE855" s="1"/>
      <c r="FF855" s="1"/>
      <c r="FG855" s="1"/>
      <c r="FH855" s="1"/>
      <c r="FI855" s="1"/>
      <c r="FJ855" s="1"/>
      <c r="FK855" s="1"/>
      <c r="FL855" s="1"/>
      <c r="FM855" s="1"/>
      <c r="FN855" s="1"/>
      <c r="FO855" s="1"/>
      <c r="FP855" s="1"/>
      <c r="FQ855" s="1"/>
      <c r="FR855" s="1"/>
      <c r="FS855" s="1"/>
      <c r="FT855" s="1"/>
      <c r="FU855" s="1"/>
      <c r="FV855" s="1"/>
      <c r="FW855" s="1"/>
      <c r="FX855" s="1"/>
      <c r="FY855" s="1"/>
      <c r="FZ855" s="1"/>
      <c r="GA855" s="1"/>
      <c r="GB855" s="1"/>
      <c r="GC855" s="1"/>
      <c r="GD855" s="1"/>
      <c r="GE855" s="1"/>
      <c r="GF855" s="1"/>
      <c r="GG855" s="1"/>
    </row>
    <row r="856" spans="1:189" s="4" customFormat="1">
      <c r="A856" s="1"/>
      <c r="B856" s="1"/>
      <c r="C856" s="1"/>
      <c r="D856" s="1"/>
      <c r="E856" s="1"/>
      <c r="F856" s="1"/>
      <c r="G856" s="1"/>
      <c r="H856" s="1"/>
      <c r="I856" s="69"/>
      <c r="J856" s="69"/>
      <c r="K856" s="69"/>
      <c r="L856" s="69"/>
      <c r="M856" s="69"/>
      <c r="N856" s="69"/>
      <c r="O856" s="69"/>
      <c r="P856" s="69"/>
      <c r="R856" s="1"/>
      <c r="S856" s="1"/>
      <c r="T856" s="5"/>
      <c r="U856" s="5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  <c r="DO856" s="1"/>
      <c r="DP856" s="1"/>
      <c r="DQ856" s="1"/>
      <c r="DR856" s="1"/>
      <c r="DS856" s="1"/>
      <c r="DT856" s="1"/>
      <c r="DU856" s="1"/>
      <c r="DV856" s="1"/>
      <c r="DW856" s="1"/>
      <c r="DX856" s="1"/>
      <c r="DY856" s="1"/>
      <c r="DZ856" s="1"/>
      <c r="EA856" s="1"/>
      <c r="EB856" s="1"/>
      <c r="EC856" s="1"/>
      <c r="ED856" s="1"/>
      <c r="EE856" s="1"/>
      <c r="EF856" s="1"/>
      <c r="EG856" s="1"/>
      <c r="EH856" s="1"/>
      <c r="EI856" s="1"/>
      <c r="EJ856" s="1"/>
      <c r="EK856" s="1"/>
      <c r="EL856" s="1"/>
      <c r="EM856" s="1"/>
      <c r="EN856" s="1"/>
      <c r="EO856" s="1"/>
      <c r="EP856" s="1"/>
      <c r="EQ856" s="1"/>
      <c r="ER856" s="1"/>
      <c r="ES856" s="1"/>
      <c r="ET856" s="1"/>
      <c r="EU856" s="1"/>
      <c r="EV856" s="1"/>
      <c r="EW856" s="1"/>
      <c r="EX856" s="1"/>
      <c r="EY856" s="1"/>
      <c r="EZ856" s="1"/>
      <c r="FA856" s="1"/>
      <c r="FB856" s="1"/>
      <c r="FC856" s="1"/>
      <c r="FD856" s="1"/>
      <c r="FE856" s="1"/>
      <c r="FF856" s="1"/>
      <c r="FG856" s="1"/>
      <c r="FH856" s="1"/>
      <c r="FI856" s="1"/>
      <c r="FJ856" s="1"/>
      <c r="FK856" s="1"/>
      <c r="FL856" s="1"/>
      <c r="FM856" s="1"/>
      <c r="FN856" s="1"/>
      <c r="FO856" s="1"/>
      <c r="FP856" s="1"/>
      <c r="FQ856" s="1"/>
      <c r="FR856" s="1"/>
      <c r="FS856" s="1"/>
      <c r="FT856" s="1"/>
      <c r="FU856" s="1"/>
      <c r="FV856" s="1"/>
      <c r="FW856" s="1"/>
      <c r="FX856" s="1"/>
      <c r="FY856" s="1"/>
      <c r="FZ856" s="1"/>
      <c r="GA856" s="1"/>
      <c r="GB856" s="1"/>
      <c r="GC856" s="1"/>
      <c r="GD856" s="1"/>
      <c r="GE856" s="1"/>
      <c r="GF856" s="1"/>
      <c r="GG856" s="1"/>
    </row>
    <row r="857" spans="1:189" s="4" customFormat="1">
      <c r="A857" s="1"/>
      <c r="B857" s="1"/>
      <c r="C857" s="1"/>
      <c r="D857" s="1"/>
      <c r="E857" s="1"/>
      <c r="F857" s="1"/>
      <c r="G857" s="1"/>
      <c r="H857" s="1"/>
      <c r="I857" s="69"/>
      <c r="J857" s="69"/>
      <c r="K857" s="69"/>
      <c r="L857" s="69"/>
      <c r="M857" s="69"/>
      <c r="N857" s="69"/>
      <c r="O857" s="69"/>
      <c r="P857" s="69"/>
      <c r="R857" s="1"/>
      <c r="S857" s="1"/>
      <c r="T857" s="5"/>
      <c r="U857" s="5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  <c r="DO857" s="1"/>
      <c r="DP857" s="1"/>
      <c r="DQ857" s="1"/>
      <c r="DR857" s="1"/>
      <c r="DS857" s="1"/>
      <c r="DT857" s="1"/>
      <c r="DU857" s="1"/>
      <c r="DV857" s="1"/>
      <c r="DW857" s="1"/>
      <c r="DX857" s="1"/>
      <c r="DY857" s="1"/>
      <c r="DZ857" s="1"/>
      <c r="EA857" s="1"/>
      <c r="EB857" s="1"/>
      <c r="EC857" s="1"/>
      <c r="ED857" s="1"/>
      <c r="EE857" s="1"/>
      <c r="EF857" s="1"/>
      <c r="EG857" s="1"/>
      <c r="EH857" s="1"/>
      <c r="EI857" s="1"/>
      <c r="EJ857" s="1"/>
      <c r="EK857" s="1"/>
      <c r="EL857" s="1"/>
      <c r="EM857" s="1"/>
      <c r="EN857" s="1"/>
      <c r="EO857" s="1"/>
      <c r="EP857" s="1"/>
      <c r="EQ857" s="1"/>
      <c r="ER857" s="1"/>
      <c r="ES857" s="1"/>
      <c r="ET857" s="1"/>
      <c r="EU857" s="1"/>
      <c r="EV857" s="1"/>
      <c r="EW857" s="1"/>
      <c r="EX857" s="1"/>
      <c r="EY857" s="1"/>
      <c r="EZ857" s="1"/>
      <c r="FA857" s="1"/>
      <c r="FB857" s="1"/>
      <c r="FC857" s="1"/>
      <c r="FD857" s="1"/>
      <c r="FE857" s="1"/>
      <c r="FF857" s="1"/>
      <c r="FG857" s="1"/>
      <c r="FH857" s="1"/>
      <c r="FI857" s="1"/>
      <c r="FJ857" s="1"/>
      <c r="FK857" s="1"/>
      <c r="FL857" s="1"/>
      <c r="FM857" s="1"/>
      <c r="FN857" s="1"/>
      <c r="FO857" s="1"/>
      <c r="FP857" s="1"/>
      <c r="FQ857" s="1"/>
      <c r="FR857" s="1"/>
      <c r="FS857" s="1"/>
      <c r="FT857" s="1"/>
      <c r="FU857" s="1"/>
      <c r="FV857" s="1"/>
      <c r="FW857" s="1"/>
      <c r="FX857" s="1"/>
      <c r="FY857" s="1"/>
      <c r="FZ857" s="1"/>
      <c r="GA857" s="1"/>
      <c r="GB857" s="1"/>
      <c r="GC857" s="1"/>
      <c r="GD857" s="1"/>
      <c r="GE857" s="1"/>
      <c r="GF857" s="1"/>
      <c r="GG857" s="1"/>
    </row>
    <row r="858" spans="1:189" s="4" customFormat="1">
      <c r="A858" s="1"/>
      <c r="B858" s="1"/>
      <c r="C858" s="1"/>
      <c r="D858" s="1"/>
      <c r="E858" s="1"/>
      <c r="F858" s="1"/>
      <c r="G858" s="1"/>
      <c r="H858" s="1"/>
      <c r="I858" s="69"/>
      <c r="J858" s="69"/>
      <c r="K858" s="69"/>
      <c r="L858" s="69"/>
      <c r="M858" s="69"/>
      <c r="N858" s="69"/>
      <c r="O858" s="69"/>
      <c r="P858" s="69"/>
      <c r="R858" s="1"/>
      <c r="S858" s="1"/>
      <c r="T858" s="5"/>
      <c r="U858" s="5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  <c r="DO858" s="1"/>
      <c r="DP858" s="1"/>
      <c r="DQ858" s="1"/>
      <c r="DR858" s="1"/>
      <c r="DS858" s="1"/>
      <c r="DT858" s="1"/>
      <c r="DU858" s="1"/>
      <c r="DV858" s="1"/>
      <c r="DW858" s="1"/>
      <c r="DX858" s="1"/>
      <c r="DY858" s="1"/>
      <c r="DZ858" s="1"/>
      <c r="EA858" s="1"/>
      <c r="EB858" s="1"/>
      <c r="EC858" s="1"/>
      <c r="ED858" s="1"/>
      <c r="EE858" s="1"/>
      <c r="EF858" s="1"/>
      <c r="EG858" s="1"/>
      <c r="EH858" s="1"/>
      <c r="EI858" s="1"/>
      <c r="EJ858" s="1"/>
      <c r="EK858" s="1"/>
      <c r="EL858" s="1"/>
      <c r="EM858" s="1"/>
      <c r="EN858" s="1"/>
      <c r="EO858" s="1"/>
      <c r="EP858" s="1"/>
      <c r="EQ858" s="1"/>
      <c r="ER858" s="1"/>
      <c r="ES858" s="1"/>
      <c r="ET858" s="1"/>
      <c r="EU858" s="1"/>
      <c r="EV858" s="1"/>
      <c r="EW858" s="1"/>
      <c r="EX858" s="1"/>
      <c r="EY858" s="1"/>
      <c r="EZ858" s="1"/>
      <c r="FA858" s="1"/>
      <c r="FB858" s="1"/>
      <c r="FC858" s="1"/>
      <c r="FD858" s="1"/>
      <c r="FE858" s="1"/>
      <c r="FF858" s="1"/>
      <c r="FG858" s="1"/>
      <c r="FH858" s="1"/>
      <c r="FI858" s="1"/>
      <c r="FJ858" s="1"/>
      <c r="FK858" s="1"/>
      <c r="FL858" s="1"/>
      <c r="FM858" s="1"/>
      <c r="FN858" s="1"/>
      <c r="FO858" s="1"/>
      <c r="FP858" s="1"/>
      <c r="FQ858" s="1"/>
      <c r="FR858" s="1"/>
      <c r="FS858" s="1"/>
      <c r="FT858" s="1"/>
      <c r="FU858" s="1"/>
      <c r="FV858" s="1"/>
      <c r="FW858" s="1"/>
      <c r="FX858" s="1"/>
      <c r="FY858" s="1"/>
      <c r="FZ858" s="1"/>
      <c r="GA858" s="1"/>
      <c r="GB858" s="1"/>
      <c r="GC858" s="1"/>
      <c r="GD858" s="1"/>
      <c r="GE858" s="1"/>
      <c r="GF858" s="1"/>
      <c r="GG858" s="1"/>
    </row>
    <row r="859" spans="1:189" s="4" customFormat="1">
      <c r="A859" s="1"/>
      <c r="B859" s="1"/>
      <c r="C859" s="1"/>
      <c r="D859" s="1"/>
      <c r="E859" s="1"/>
      <c r="F859" s="1"/>
      <c r="G859" s="1"/>
      <c r="H859" s="1"/>
      <c r="I859" s="69"/>
      <c r="J859" s="69"/>
      <c r="K859" s="69"/>
      <c r="L859" s="69"/>
      <c r="M859" s="69"/>
      <c r="N859" s="69"/>
      <c r="O859" s="69"/>
      <c r="P859" s="69"/>
      <c r="R859" s="1"/>
      <c r="S859" s="1"/>
      <c r="T859" s="5"/>
      <c r="U859" s="5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  <c r="DO859" s="1"/>
      <c r="DP859" s="1"/>
      <c r="DQ859" s="1"/>
      <c r="DR859" s="1"/>
      <c r="DS859" s="1"/>
      <c r="DT859" s="1"/>
      <c r="DU859" s="1"/>
      <c r="DV859" s="1"/>
      <c r="DW859" s="1"/>
      <c r="DX859" s="1"/>
      <c r="DY859" s="1"/>
      <c r="DZ859" s="1"/>
      <c r="EA859" s="1"/>
      <c r="EB859" s="1"/>
      <c r="EC859" s="1"/>
      <c r="ED859" s="1"/>
      <c r="EE859" s="1"/>
      <c r="EF859" s="1"/>
      <c r="EG859" s="1"/>
      <c r="EH859" s="1"/>
      <c r="EI859" s="1"/>
      <c r="EJ859" s="1"/>
      <c r="EK859" s="1"/>
      <c r="EL859" s="1"/>
      <c r="EM859" s="1"/>
      <c r="EN859" s="1"/>
      <c r="EO859" s="1"/>
      <c r="EP859" s="1"/>
      <c r="EQ859" s="1"/>
      <c r="ER859" s="1"/>
      <c r="ES859" s="1"/>
      <c r="ET859" s="1"/>
      <c r="EU859" s="1"/>
      <c r="EV859" s="1"/>
      <c r="EW859" s="1"/>
      <c r="EX859" s="1"/>
      <c r="EY859" s="1"/>
      <c r="EZ859" s="1"/>
      <c r="FA859" s="1"/>
      <c r="FB859" s="1"/>
      <c r="FC859" s="1"/>
      <c r="FD859" s="1"/>
      <c r="FE859" s="1"/>
      <c r="FF859" s="1"/>
      <c r="FG859" s="1"/>
      <c r="FH859" s="1"/>
      <c r="FI859" s="1"/>
      <c r="FJ859" s="1"/>
      <c r="FK859" s="1"/>
      <c r="FL859" s="1"/>
      <c r="FM859" s="1"/>
      <c r="FN859" s="1"/>
      <c r="FO859" s="1"/>
      <c r="FP859" s="1"/>
      <c r="FQ859" s="1"/>
      <c r="FR859" s="1"/>
      <c r="FS859" s="1"/>
      <c r="FT859" s="1"/>
      <c r="FU859" s="1"/>
      <c r="FV859" s="1"/>
      <c r="FW859" s="1"/>
      <c r="FX859" s="1"/>
      <c r="FY859" s="1"/>
      <c r="FZ859" s="1"/>
      <c r="GA859" s="1"/>
      <c r="GB859" s="1"/>
      <c r="GC859" s="1"/>
      <c r="GD859" s="1"/>
      <c r="GE859" s="1"/>
      <c r="GF859" s="1"/>
      <c r="GG859" s="1"/>
    </row>
    <row r="860" spans="1:189" s="4" customFormat="1">
      <c r="A860" s="1"/>
      <c r="B860" s="1"/>
      <c r="C860" s="1"/>
      <c r="D860" s="1"/>
      <c r="E860" s="1"/>
      <c r="F860" s="1"/>
      <c r="G860" s="1"/>
      <c r="H860" s="1"/>
      <c r="I860" s="69"/>
      <c r="J860" s="69"/>
      <c r="K860" s="69"/>
      <c r="L860" s="69"/>
      <c r="M860" s="69"/>
      <c r="N860" s="69"/>
      <c r="O860" s="69"/>
      <c r="P860" s="69"/>
      <c r="R860" s="1"/>
      <c r="S860" s="1"/>
      <c r="T860" s="5"/>
      <c r="U860" s="5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  <c r="DL860" s="1"/>
      <c r="DM860" s="1"/>
      <c r="DN860" s="1"/>
      <c r="DO860" s="1"/>
      <c r="DP860" s="1"/>
      <c r="DQ860" s="1"/>
      <c r="DR860" s="1"/>
      <c r="DS860" s="1"/>
      <c r="DT860" s="1"/>
      <c r="DU860" s="1"/>
      <c r="DV860" s="1"/>
      <c r="DW860" s="1"/>
      <c r="DX860" s="1"/>
      <c r="DY860" s="1"/>
      <c r="DZ860" s="1"/>
      <c r="EA860" s="1"/>
      <c r="EB860" s="1"/>
      <c r="EC860" s="1"/>
      <c r="ED860" s="1"/>
      <c r="EE860" s="1"/>
      <c r="EF860" s="1"/>
      <c r="EG860" s="1"/>
      <c r="EH860" s="1"/>
      <c r="EI860" s="1"/>
      <c r="EJ860" s="1"/>
      <c r="EK860" s="1"/>
      <c r="EL860" s="1"/>
      <c r="EM860" s="1"/>
      <c r="EN860" s="1"/>
      <c r="EO860" s="1"/>
      <c r="EP860" s="1"/>
      <c r="EQ860" s="1"/>
      <c r="ER860" s="1"/>
      <c r="ES860" s="1"/>
      <c r="ET860" s="1"/>
      <c r="EU860" s="1"/>
      <c r="EV860" s="1"/>
      <c r="EW860" s="1"/>
      <c r="EX860" s="1"/>
      <c r="EY860" s="1"/>
      <c r="EZ860" s="1"/>
      <c r="FA860" s="1"/>
      <c r="FB860" s="1"/>
      <c r="FC860" s="1"/>
      <c r="FD860" s="1"/>
      <c r="FE860" s="1"/>
      <c r="FF860" s="1"/>
      <c r="FG860" s="1"/>
      <c r="FH860" s="1"/>
      <c r="FI860" s="1"/>
      <c r="FJ860" s="1"/>
      <c r="FK860" s="1"/>
      <c r="FL860" s="1"/>
      <c r="FM860" s="1"/>
      <c r="FN860" s="1"/>
      <c r="FO860" s="1"/>
      <c r="FP860" s="1"/>
      <c r="FQ860" s="1"/>
      <c r="FR860" s="1"/>
      <c r="FS860" s="1"/>
      <c r="FT860" s="1"/>
      <c r="FU860" s="1"/>
      <c r="FV860" s="1"/>
      <c r="FW860" s="1"/>
      <c r="FX860" s="1"/>
      <c r="FY860" s="1"/>
      <c r="FZ860" s="1"/>
      <c r="GA860" s="1"/>
      <c r="GB860" s="1"/>
      <c r="GC860" s="1"/>
      <c r="GD860" s="1"/>
      <c r="GE860" s="1"/>
      <c r="GF860" s="1"/>
      <c r="GG860" s="1"/>
    </row>
    <row r="861" spans="1:189" s="4" customFormat="1">
      <c r="A861" s="1"/>
      <c r="B861" s="1"/>
      <c r="C861" s="1"/>
      <c r="D861" s="1"/>
      <c r="E861" s="1"/>
      <c r="F861" s="1"/>
      <c r="G861" s="1"/>
      <c r="H861" s="1"/>
      <c r="I861" s="69"/>
      <c r="J861" s="69"/>
      <c r="K861" s="69"/>
      <c r="L861" s="69"/>
      <c r="M861" s="69"/>
      <c r="N861" s="69"/>
      <c r="O861" s="69"/>
      <c r="P861" s="69"/>
      <c r="R861" s="1"/>
      <c r="S861" s="1"/>
      <c r="T861" s="5"/>
      <c r="U861" s="5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  <c r="DL861" s="1"/>
      <c r="DM861" s="1"/>
      <c r="DN861" s="1"/>
      <c r="DO861" s="1"/>
      <c r="DP861" s="1"/>
      <c r="DQ861" s="1"/>
      <c r="DR861" s="1"/>
      <c r="DS861" s="1"/>
      <c r="DT861" s="1"/>
      <c r="DU861" s="1"/>
      <c r="DV861" s="1"/>
      <c r="DW861" s="1"/>
      <c r="DX861" s="1"/>
      <c r="DY861" s="1"/>
      <c r="DZ861" s="1"/>
      <c r="EA861" s="1"/>
      <c r="EB861" s="1"/>
      <c r="EC861" s="1"/>
      <c r="ED861" s="1"/>
      <c r="EE861" s="1"/>
      <c r="EF861" s="1"/>
      <c r="EG861" s="1"/>
      <c r="EH861" s="1"/>
      <c r="EI861" s="1"/>
      <c r="EJ861" s="1"/>
      <c r="EK861" s="1"/>
      <c r="EL861" s="1"/>
      <c r="EM861" s="1"/>
      <c r="EN861" s="1"/>
      <c r="EO861" s="1"/>
      <c r="EP861" s="1"/>
      <c r="EQ861" s="1"/>
      <c r="ER861" s="1"/>
      <c r="ES861" s="1"/>
      <c r="ET861" s="1"/>
      <c r="EU861" s="1"/>
      <c r="EV861" s="1"/>
      <c r="EW861" s="1"/>
      <c r="EX861" s="1"/>
      <c r="EY861" s="1"/>
      <c r="EZ861" s="1"/>
      <c r="FA861" s="1"/>
      <c r="FB861" s="1"/>
      <c r="FC861" s="1"/>
      <c r="FD861" s="1"/>
      <c r="FE861" s="1"/>
      <c r="FF861" s="1"/>
      <c r="FG861" s="1"/>
      <c r="FH861" s="1"/>
      <c r="FI861" s="1"/>
      <c r="FJ861" s="1"/>
      <c r="FK861" s="1"/>
      <c r="FL861" s="1"/>
      <c r="FM861" s="1"/>
      <c r="FN861" s="1"/>
      <c r="FO861" s="1"/>
      <c r="FP861" s="1"/>
      <c r="FQ861" s="1"/>
      <c r="FR861" s="1"/>
      <c r="FS861" s="1"/>
      <c r="FT861" s="1"/>
      <c r="FU861" s="1"/>
      <c r="FV861" s="1"/>
      <c r="FW861" s="1"/>
      <c r="FX861" s="1"/>
      <c r="FY861" s="1"/>
      <c r="FZ861" s="1"/>
      <c r="GA861" s="1"/>
      <c r="GB861" s="1"/>
      <c r="GC861" s="1"/>
      <c r="GD861" s="1"/>
      <c r="GE861" s="1"/>
      <c r="GF861" s="1"/>
      <c r="GG861" s="1"/>
    </row>
    <row r="862" spans="1:189" s="4" customFormat="1">
      <c r="A862" s="1"/>
      <c r="B862" s="1"/>
      <c r="C862" s="1"/>
      <c r="D862" s="1"/>
      <c r="E862" s="1"/>
      <c r="F862" s="1"/>
      <c r="G862" s="1"/>
      <c r="H862" s="1"/>
      <c r="I862" s="69"/>
      <c r="J862" s="69"/>
      <c r="K862" s="69"/>
      <c r="L862" s="69"/>
      <c r="M862" s="69"/>
      <c r="N862" s="69"/>
      <c r="O862" s="69"/>
      <c r="P862" s="69"/>
      <c r="R862" s="1"/>
      <c r="S862" s="1"/>
      <c r="T862" s="5"/>
      <c r="U862" s="5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  <c r="DL862" s="1"/>
      <c r="DM862" s="1"/>
      <c r="DN862" s="1"/>
      <c r="DO862" s="1"/>
      <c r="DP862" s="1"/>
      <c r="DQ862" s="1"/>
      <c r="DR862" s="1"/>
      <c r="DS862" s="1"/>
      <c r="DT862" s="1"/>
      <c r="DU862" s="1"/>
      <c r="DV862" s="1"/>
      <c r="DW862" s="1"/>
      <c r="DX862" s="1"/>
      <c r="DY862" s="1"/>
      <c r="DZ862" s="1"/>
      <c r="EA862" s="1"/>
      <c r="EB862" s="1"/>
      <c r="EC862" s="1"/>
      <c r="ED862" s="1"/>
      <c r="EE862" s="1"/>
      <c r="EF862" s="1"/>
      <c r="EG862" s="1"/>
      <c r="EH862" s="1"/>
      <c r="EI862" s="1"/>
      <c r="EJ862" s="1"/>
      <c r="EK862" s="1"/>
      <c r="EL862" s="1"/>
      <c r="EM862" s="1"/>
      <c r="EN862" s="1"/>
      <c r="EO862" s="1"/>
      <c r="EP862" s="1"/>
      <c r="EQ862" s="1"/>
      <c r="ER862" s="1"/>
      <c r="ES862" s="1"/>
      <c r="ET862" s="1"/>
      <c r="EU862" s="1"/>
      <c r="EV862" s="1"/>
      <c r="EW862" s="1"/>
      <c r="EX862" s="1"/>
      <c r="EY862" s="1"/>
      <c r="EZ862" s="1"/>
      <c r="FA862" s="1"/>
      <c r="FB862" s="1"/>
      <c r="FC862" s="1"/>
      <c r="FD862" s="1"/>
      <c r="FE862" s="1"/>
      <c r="FF862" s="1"/>
      <c r="FG862" s="1"/>
      <c r="FH862" s="1"/>
      <c r="FI862" s="1"/>
      <c r="FJ862" s="1"/>
      <c r="FK862" s="1"/>
      <c r="FL862" s="1"/>
      <c r="FM862" s="1"/>
      <c r="FN862" s="1"/>
      <c r="FO862" s="1"/>
      <c r="FP862" s="1"/>
      <c r="FQ862" s="1"/>
      <c r="FR862" s="1"/>
      <c r="FS862" s="1"/>
      <c r="FT862" s="1"/>
      <c r="FU862" s="1"/>
      <c r="FV862" s="1"/>
      <c r="FW862" s="1"/>
      <c r="FX862" s="1"/>
      <c r="FY862" s="1"/>
      <c r="FZ862" s="1"/>
      <c r="GA862" s="1"/>
      <c r="GB862" s="1"/>
      <c r="GC862" s="1"/>
      <c r="GD862" s="1"/>
      <c r="GE862" s="1"/>
      <c r="GF862" s="1"/>
      <c r="GG862" s="1"/>
    </row>
    <row r="863" spans="1:189" s="4" customFormat="1">
      <c r="A863" s="1"/>
      <c r="B863" s="1"/>
      <c r="C863" s="1"/>
      <c r="D863" s="1"/>
      <c r="E863" s="1"/>
      <c r="F863" s="1"/>
      <c r="G863" s="1"/>
      <c r="H863" s="1"/>
      <c r="I863" s="69"/>
      <c r="J863" s="69"/>
      <c r="K863" s="69"/>
      <c r="L863" s="69"/>
      <c r="M863" s="69"/>
      <c r="N863" s="69"/>
      <c r="O863" s="69"/>
      <c r="P863" s="69"/>
      <c r="R863" s="1"/>
      <c r="S863" s="1"/>
      <c r="T863" s="5"/>
      <c r="U863" s="5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  <c r="DL863" s="1"/>
      <c r="DM863" s="1"/>
      <c r="DN863" s="1"/>
      <c r="DO863" s="1"/>
      <c r="DP863" s="1"/>
      <c r="DQ863" s="1"/>
      <c r="DR863" s="1"/>
      <c r="DS863" s="1"/>
      <c r="DT863" s="1"/>
      <c r="DU863" s="1"/>
      <c r="DV863" s="1"/>
      <c r="DW863" s="1"/>
      <c r="DX863" s="1"/>
      <c r="DY863" s="1"/>
      <c r="DZ863" s="1"/>
      <c r="EA863" s="1"/>
      <c r="EB863" s="1"/>
      <c r="EC863" s="1"/>
      <c r="ED863" s="1"/>
      <c r="EE863" s="1"/>
      <c r="EF863" s="1"/>
      <c r="EG863" s="1"/>
      <c r="EH863" s="1"/>
      <c r="EI863" s="1"/>
      <c r="EJ863" s="1"/>
      <c r="EK863" s="1"/>
      <c r="EL863" s="1"/>
      <c r="EM863" s="1"/>
      <c r="EN863" s="1"/>
      <c r="EO863" s="1"/>
      <c r="EP863" s="1"/>
      <c r="EQ863" s="1"/>
      <c r="ER863" s="1"/>
      <c r="ES863" s="1"/>
      <c r="ET863" s="1"/>
      <c r="EU863" s="1"/>
      <c r="EV863" s="1"/>
      <c r="EW863" s="1"/>
      <c r="EX863" s="1"/>
      <c r="EY863" s="1"/>
      <c r="EZ863" s="1"/>
      <c r="FA863" s="1"/>
      <c r="FB863" s="1"/>
      <c r="FC863" s="1"/>
      <c r="FD863" s="1"/>
      <c r="FE863" s="1"/>
      <c r="FF863" s="1"/>
      <c r="FG863" s="1"/>
      <c r="FH863" s="1"/>
      <c r="FI863" s="1"/>
      <c r="FJ863" s="1"/>
      <c r="FK863" s="1"/>
      <c r="FL863" s="1"/>
      <c r="FM863" s="1"/>
      <c r="FN863" s="1"/>
      <c r="FO863" s="1"/>
      <c r="FP863" s="1"/>
      <c r="FQ863" s="1"/>
      <c r="FR863" s="1"/>
      <c r="FS863" s="1"/>
      <c r="FT863" s="1"/>
      <c r="FU863" s="1"/>
      <c r="FV863" s="1"/>
      <c r="FW863" s="1"/>
      <c r="FX863" s="1"/>
      <c r="FY863" s="1"/>
      <c r="FZ863" s="1"/>
      <c r="GA863" s="1"/>
      <c r="GB863" s="1"/>
      <c r="GC863" s="1"/>
      <c r="GD863" s="1"/>
      <c r="GE863" s="1"/>
      <c r="GF863" s="1"/>
      <c r="GG863" s="1"/>
    </row>
    <row r="864" spans="1:189" s="4" customFormat="1">
      <c r="A864" s="1"/>
      <c r="B864" s="1"/>
      <c r="C864" s="1"/>
      <c r="D864" s="1"/>
      <c r="E864" s="1"/>
      <c r="F864" s="1"/>
      <c r="G864" s="1"/>
      <c r="H864" s="1"/>
      <c r="I864" s="69"/>
      <c r="J864" s="69"/>
      <c r="K864" s="69"/>
      <c r="L864" s="69"/>
      <c r="M864" s="69"/>
      <c r="N864" s="69"/>
      <c r="O864" s="69"/>
      <c r="P864" s="69"/>
      <c r="R864" s="1"/>
      <c r="S864" s="1"/>
      <c r="T864" s="5"/>
      <c r="U864" s="5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  <c r="DL864" s="1"/>
      <c r="DM864" s="1"/>
      <c r="DN864" s="1"/>
      <c r="DO864" s="1"/>
      <c r="DP864" s="1"/>
      <c r="DQ864" s="1"/>
      <c r="DR864" s="1"/>
      <c r="DS864" s="1"/>
      <c r="DT864" s="1"/>
      <c r="DU864" s="1"/>
      <c r="DV864" s="1"/>
      <c r="DW864" s="1"/>
      <c r="DX864" s="1"/>
      <c r="DY864" s="1"/>
      <c r="DZ864" s="1"/>
      <c r="EA864" s="1"/>
      <c r="EB864" s="1"/>
      <c r="EC864" s="1"/>
      <c r="ED864" s="1"/>
      <c r="EE864" s="1"/>
      <c r="EF864" s="1"/>
      <c r="EG864" s="1"/>
      <c r="EH864" s="1"/>
      <c r="EI864" s="1"/>
      <c r="EJ864" s="1"/>
      <c r="EK864" s="1"/>
      <c r="EL864" s="1"/>
      <c r="EM864" s="1"/>
      <c r="EN864" s="1"/>
      <c r="EO864" s="1"/>
      <c r="EP864" s="1"/>
      <c r="EQ864" s="1"/>
      <c r="ER864" s="1"/>
      <c r="ES864" s="1"/>
      <c r="ET864" s="1"/>
      <c r="EU864" s="1"/>
      <c r="EV864" s="1"/>
      <c r="EW864" s="1"/>
      <c r="EX864" s="1"/>
      <c r="EY864" s="1"/>
      <c r="EZ864" s="1"/>
      <c r="FA864" s="1"/>
      <c r="FB864" s="1"/>
      <c r="FC864" s="1"/>
      <c r="FD864" s="1"/>
      <c r="FE864" s="1"/>
      <c r="FF864" s="1"/>
      <c r="FG864" s="1"/>
      <c r="FH864" s="1"/>
      <c r="FI864" s="1"/>
      <c r="FJ864" s="1"/>
      <c r="FK864" s="1"/>
      <c r="FL864" s="1"/>
      <c r="FM864" s="1"/>
      <c r="FN864" s="1"/>
      <c r="FO864" s="1"/>
      <c r="FP864" s="1"/>
      <c r="FQ864" s="1"/>
      <c r="FR864" s="1"/>
      <c r="FS864" s="1"/>
      <c r="FT864" s="1"/>
      <c r="FU864" s="1"/>
      <c r="FV864" s="1"/>
      <c r="FW864" s="1"/>
      <c r="FX864" s="1"/>
      <c r="FY864" s="1"/>
      <c r="FZ864" s="1"/>
      <c r="GA864" s="1"/>
      <c r="GB864" s="1"/>
      <c r="GC864" s="1"/>
      <c r="GD864" s="1"/>
      <c r="GE864" s="1"/>
      <c r="GF864" s="1"/>
      <c r="GG864" s="1"/>
    </row>
    <row r="865" spans="1:189" s="4" customFormat="1">
      <c r="A865" s="1"/>
      <c r="B865" s="1"/>
      <c r="C865" s="1"/>
      <c r="D865" s="1"/>
      <c r="E865" s="1"/>
      <c r="F865" s="1"/>
      <c r="G865" s="1"/>
      <c r="H865" s="1"/>
      <c r="I865" s="69"/>
      <c r="J865" s="69"/>
      <c r="K865" s="69"/>
      <c r="L865" s="69"/>
      <c r="M865" s="69"/>
      <c r="N865" s="69"/>
      <c r="O865" s="69"/>
      <c r="P865" s="69"/>
      <c r="R865" s="1"/>
      <c r="S865" s="1"/>
      <c r="T865" s="5"/>
      <c r="U865" s="5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  <c r="DI865" s="1"/>
      <c r="DJ865" s="1"/>
      <c r="DK865" s="1"/>
      <c r="DL865" s="1"/>
      <c r="DM865" s="1"/>
      <c r="DN865" s="1"/>
      <c r="DO865" s="1"/>
      <c r="DP865" s="1"/>
      <c r="DQ865" s="1"/>
      <c r="DR865" s="1"/>
      <c r="DS865" s="1"/>
      <c r="DT865" s="1"/>
      <c r="DU865" s="1"/>
      <c r="DV865" s="1"/>
      <c r="DW865" s="1"/>
      <c r="DX865" s="1"/>
      <c r="DY865" s="1"/>
      <c r="DZ865" s="1"/>
      <c r="EA865" s="1"/>
      <c r="EB865" s="1"/>
      <c r="EC865" s="1"/>
      <c r="ED865" s="1"/>
      <c r="EE865" s="1"/>
      <c r="EF865" s="1"/>
      <c r="EG865" s="1"/>
      <c r="EH865" s="1"/>
      <c r="EI865" s="1"/>
      <c r="EJ865" s="1"/>
      <c r="EK865" s="1"/>
      <c r="EL865" s="1"/>
      <c r="EM865" s="1"/>
      <c r="EN865" s="1"/>
      <c r="EO865" s="1"/>
      <c r="EP865" s="1"/>
      <c r="EQ865" s="1"/>
      <c r="ER865" s="1"/>
      <c r="ES865" s="1"/>
      <c r="ET865" s="1"/>
      <c r="EU865" s="1"/>
      <c r="EV865" s="1"/>
      <c r="EW865" s="1"/>
      <c r="EX865" s="1"/>
      <c r="EY865" s="1"/>
      <c r="EZ865" s="1"/>
      <c r="FA865" s="1"/>
      <c r="FB865" s="1"/>
      <c r="FC865" s="1"/>
      <c r="FD865" s="1"/>
      <c r="FE865" s="1"/>
      <c r="FF865" s="1"/>
      <c r="FG865" s="1"/>
      <c r="FH865" s="1"/>
      <c r="FI865" s="1"/>
      <c r="FJ865" s="1"/>
      <c r="FK865" s="1"/>
      <c r="FL865" s="1"/>
      <c r="FM865" s="1"/>
      <c r="FN865" s="1"/>
      <c r="FO865" s="1"/>
      <c r="FP865" s="1"/>
      <c r="FQ865" s="1"/>
      <c r="FR865" s="1"/>
      <c r="FS865" s="1"/>
      <c r="FT865" s="1"/>
      <c r="FU865" s="1"/>
      <c r="FV865" s="1"/>
      <c r="FW865" s="1"/>
      <c r="FX865" s="1"/>
      <c r="FY865" s="1"/>
      <c r="FZ865" s="1"/>
      <c r="GA865" s="1"/>
      <c r="GB865" s="1"/>
      <c r="GC865" s="1"/>
      <c r="GD865" s="1"/>
      <c r="GE865" s="1"/>
      <c r="GF865" s="1"/>
      <c r="GG865" s="1"/>
    </row>
    <row r="866" spans="1:189" s="4" customFormat="1">
      <c r="A866" s="1"/>
      <c r="B866" s="1"/>
      <c r="C866" s="1"/>
      <c r="D866" s="1"/>
      <c r="E866" s="1"/>
      <c r="F866" s="1"/>
      <c r="G866" s="1"/>
      <c r="H866" s="1"/>
      <c r="I866" s="69"/>
      <c r="J866" s="69"/>
      <c r="K866" s="69"/>
      <c r="L866" s="69"/>
      <c r="M866" s="69"/>
      <c r="N866" s="69"/>
      <c r="O866" s="69"/>
      <c r="P866" s="69"/>
      <c r="R866" s="1"/>
      <c r="S866" s="1"/>
      <c r="T866" s="5"/>
      <c r="U866" s="5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  <c r="DI866" s="1"/>
      <c r="DJ866" s="1"/>
      <c r="DK866" s="1"/>
      <c r="DL866" s="1"/>
      <c r="DM866" s="1"/>
      <c r="DN866" s="1"/>
      <c r="DO866" s="1"/>
      <c r="DP866" s="1"/>
      <c r="DQ866" s="1"/>
      <c r="DR866" s="1"/>
      <c r="DS866" s="1"/>
      <c r="DT866" s="1"/>
      <c r="DU866" s="1"/>
      <c r="DV866" s="1"/>
      <c r="DW866" s="1"/>
      <c r="DX866" s="1"/>
      <c r="DY866" s="1"/>
      <c r="DZ866" s="1"/>
      <c r="EA866" s="1"/>
      <c r="EB866" s="1"/>
      <c r="EC866" s="1"/>
      <c r="ED866" s="1"/>
      <c r="EE866" s="1"/>
      <c r="EF866" s="1"/>
      <c r="EG866" s="1"/>
      <c r="EH866" s="1"/>
      <c r="EI866" s="1"/>
      <c r="EJ866" s="1"/>
      <c r="EK866" s="1"/>
      <c r="EL866" s="1"/>
      <c r="EM866" s="1"/>
      <c r="EN866" s="1"/>
      <c r="EO866" s="1"/>
      <c r="EP866" s="1"/>
      <c r="EQ866" s="1"/>
      <c r="ER866" s="1"/>
      <c r="ES866" s="1"/>
      <c r="ET866" s="1"/>
      <c r="EU866" s="1"/>
      <c r="EV866" s="1"/>
      <c r="EW866" s="1"/>
      <c r="EX866" s="1"/>
      <c r="EY866" s="1"/>
      <c r="EZ866" s="1"/>
      <c r="FA866" s="1"/>
      <c r="FB866" s="1"/>
      <c r="FC866" s="1"/>
      <c r="FD866" s="1"/>
      <c r="FE866" s="1"/>
      <c r="FF866" s="1"/>
      <c r="FG866" s="1"/>
      <c r="FH866" s="1"/>
      <c r="FI866" s="1"/>
      <c r="FJ866" s="1"/>
      <c r="FK866" s="1"/>
      <c r="FL866" s="1"/>
      <c r="FM866" s="1"/>
      <c r="FN866" s="1"/>
      <c r="FO866" s="1"/>
      <c r="FP866" s="1"/>
      <c r="FQ866" s="1"/>
      <c r="FR866" s="1"/>
      <c r="FS866" s="1"/>
      <c r="FT866" s="1"/>
      <c r="FU866" s="1"/>
      <c r="FV866" s="1"/>
      <c r="FW866" s="1"/>
      <c r="FX866" s="1"/>
      <c r="FY866" s="1"/>
      <c r="FZ866" s="1"/>
      <c r="GA866" s="1"/>
      <c r="GB866" s="1"/>
      <c r="GC866" s="1"/>
      <c r="GD866" s="1"/>
      <c r="GE866" s="1"/>
      <c r="GF866" s="1"/>
      <c r="GG866" s="1"/>
    </row>
    <row r="867" spans="1:189" s="4" customFormat="1">
      <c r="A867" s="1"/>
      <c r="B867" s="1"/>
      <c r="C867" s="1"/>
      <c r="D867" s="1"/>
      <c r="E867" s="1"/>
      <c r="F867" s="1"/>
      <c r="G867" s="1"/>
      <c r="H867" s="1"/>
      <c r="I867" s="69"/>
      <c r="J867" s="69"/>
      <c r="K867" s="69"/>
      <c r="L867" s="69"/>
      <c r="M867" s="69"/>
      <c r="N867" s="69"/>
      <c r="O867" s="69"/>
      <c r="P867" s="69"/>
      <c r="R867" s="1"/>
      <c r="S867" s="1"/>
      <c r="T867" s="5"/>
      <c r="U867" s="5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  <c r="DL867" s="1"/>
      <c r="DM867" s="1"/>
      <c r="DN867" s="1"/>
      <c r="DO867" s="1"/>
      <c r="DP867" s="1"/>
      <c r="DQ867" s="1"/>
      <c r="DR867" s="1"/>
      <c r="DS867" s="1"/>
      <c r="DT867" s="1"/>
      <c r="DU867" s="1"/>
      <c r="DV867" s="1"/>
      <c r="DW867" s="1"/>
      <c r="DX867" s="1"/>
      <c r="DY867" s="1"/>
      <c r="DZ867" s="1"/>
      <c r="EA867" s="1"/>
      <c r="EB867" s="1"/>
      <c r="EC867" s="1"/>
      <c r="ED867" s="1"/>
      <c r="EE867" s="1"/>
      <c r="EF867" s="1"/>
      <c r="EG867" s="1"/>
      <c r="EH867" s="1"/>
      <c r="EI867" s="1"/>
      <c r="EJ867" s="1"/>
      <c r="EK867" s="1"/>
      <c r="EL867" s="1"/>
      <c r="EM867" s="1"/>
      <c r="EN867" s="1"/>
      <c r="EO867" s="1"/>
      <c r="EP867" s="1"/>
      <c r="EQ867" s="1"/>
      <c r="ER867" s="1"/>
      <c r="ES867" s="1"/>
      <c r="ET867" s="1"/>
      <c r="EU867" s="1"/>
      <c r="EV867" s="1"/>
      <c r="EW867" s="1"/>
      <c r="EX867" s="1"/>
      <c r="EY867" s="1"/>
      <c r="EZ867" s="1"/>
      <c r="FA867" s="1"/>
      <c r="FB867" s="1"/>
      <c r="FC867" s="1"/>
      <c r="FD867" s="1"/>
      <c r="FE867" s="1"/>
      <c r="FF867" s="1"/>
      <c r="FG867" s="1"/>
      <c r="FH867" s="1"/>
      <c r="FI867" s="1"/>
      <c r="FJ867" s="1"/>
      <c r="FK867" s="1"/>
      <c r="FL867" s="1"/>
      <c r="FM867" s="1"/>
      <c r="FN867" s="1"/>
      <c r="FO867" s="1"/>
      <c r="FP867" s="1"/>
      <c r="FQ867" s="1"/>
      <c r="FR867" s="1"/>
      <c r="FS867" s="1"/>
      <c r="FT867" s="1"/>
      <c r="FU867" s="1"/>
      <c r="FV867" s="1"/>
      <c r="FW867" s="1"/>
      <c r="FX867" s="1"/>
      <c r="FY867" s="1"/>
      <c r="FZ867" s="1"/>
      <c r="GA867" s="1"/>
      <c r="GB867" s="1"/>
      <c r="GC867" s="1"/>
      <c r="GD867" s="1"/>
      <c r="GE867" s="1"/>
      <c r="GF867" s="1"/>
      <c r="GG867" s="1"/>
    </row>
    <row r="868" spans="1:189" s="4" customFormat="1">
      <c r="A868" s="1"/>
      <c r="B868" s="1"/>
      <c r="C868" s="1"/>
      <c r="D868" s="1"/>
      <c r="E868" s="1"/>
      <c r="F868" s="1"/>
      <c r="G868" s="1"/>
      <c r="H868" s="1"/>
      <c r="I868" s="69"/>
      <c r="J868" s="69"/>
      <c r="K868" s="69"/>
      <c r="L868" s="69"/>
      <c r="M868" s="69"/>
      <c r="N868" s="69"/>
      <c r="O868" s="69"/>
      <c r="P868" s="69"/>
      <c r="R868" s="1"/>
      <c r="S868" s="1"/>
      <c r="T868" s="5"/>
      <c r="U868" s="5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  <c r="DK868" s="1"/>
      <c r="DL868" s="1"/>
      <c r="DM868" s="1"/>
      <c r="DN868" s="1"/>
      <c r="DO868" s="1"/>
      <c r="DP868" s="1"/>
      <c r="DQ868" s="1"/>
      <c r="DR868" s="1"/>
      <c r="DS868" s="1"/>
      <c r="DT868" s="1"/>
      <c r="DU868" s="1"/>
      <c r="DV868" s="1"/>
      <c r="DW868" s="1"/>
      <c r="DX868" s="1"/>
      <c r="DY868" s="1"/>
      <c r="DZ868" s="1"/>
      <c r="EA868" s="1"/>
      <c r="EB868" s="1"/>
      <c r="EC868" s="1"/>
      <c r="ED868" s="1"/>
      <c r="EE868" s="1"/>
      <c r="EF868" s="1"/>
      <c r="EG868" s="1"/>
      <c r="EH868" s="1"/>
      <c r="EI868" s="1"/>
      <c r="EJ868" s="1"/>
      <c r="EK868" s="1"/>
      <c r="EL868" s="1"/>
      <c r="EM868" s="1"/>
      <c r="EN868" s="1"/>
      <c r="EO868" s="1"/>
      <c r="EP868" s="1"/>
      <c r="EQ868" s="1"/>
      <c r="ER868" s="1"/>
      <c r="ES868" s="1"/>
      <c r="ET868" s="1"/>
      <c r="EU868" s="1"/>
      <c r="EV868" s="1"/>
      <c r="EW868" s="1"/>
      <c r="EX868" s="1"/>
      <c r="EY868" s="1"/>
      <c r="EZ868" s="1"/>
      <c r="FA868" s="1"/>
      <c r="FB868" s="1"/>
      <c r="FC868" s="1"/>
      <c r="FD868" s="1"/>
      <c r="FE868" s="1"/>
      <c r="FF868" s="1"/>
      <c r="FG868" s="1"/>
      <c r="FH868" s="1"/>
      <c r="FI868" s="1"/>
      <c r="FJ868" s="1"/>
      <c r="FK868" s="1"/>
      <c r="FL868" s="1"/>
      <c r="FM868" s="1"/>
      <c r="FN868" s="1"/>
      <c r="FO868" s="1"/>
      <c r="FP868" s="1"/>
      <c r="FQ868" s="1"/>
      <c r="FR868" s="1"/>
      <c r="FS868" s="1"/>
      <c r="FT868" s="1"/>
      <c r="FU868" s="1"/>
      <c r="FV868" s="1"/>
      <c r="FW868" s="1"/>
      <c r="FX868" s="1"/>
      <c r="FY868" s="1"/>
      <c r="FZ868" s="1"/>
      <c r="GA868" s="1"/>
      <c r="GB868" s="1"/>
      <c r="GC868" s="1"/>
      <c r="GD868" s="1"/>
      <c r="GE868" s="1"/>
      <c r="GF868" s="1"/>
      <c r="GG868" s="1"/>
    </row>
    <row r="869" spans="1:189" s="4" customFormat="1">
      <c r="A869" s="1"/>
      <c r="B869" s="1"/>
      <c r="C869" s="1"/>
      <c r="D869" s="1"/>
      <c r="E869" s="1"/>
      <c r="F869" s="1"/>
      <c r="G869" s="1"/>
      <c r="H869" s="1"/>
      <c r="I869" s="69"/>
      <c r="J869" s="69"/>
      <c r="K869" s="69"/>
      <c r="L869" s="69"/>
      <c r="M869" s="69"/>
      <c r="N869" s="69"/>
      <c r="O869" s="69"/>
      <c r="P869" s="69"/>
      <c r="R869" s="1"/>
      <c r="S869" s="1"/>
      <c r="T869" s="5"/>
      <c r="U869" s="5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  <c r="DL869" s="1"/>
      <c r="DM869" s="1"/>
      <c r="DN869" s="1"/>
      <c r="DO869" s="1"/>
      <c r="DP869" s="1"/>
      <c r="DQ869" s="1"/>
      <c r="DR869" s="1"/>
      <c r="DS869" s="1"/>
      <c r="DT869" s="1"/>
      <c r="DU869" s="1"/>
      <c r="DV869" s="1"/>
      <c r="DW869" s="1"/>
      <c r="DX869" s="1"/>
      <c r="DY869" s="1"/>
      <c r="DZ869" s="1"/>
      <c r="EA869" s="1"/>
      <c r="EB869" s="1"/>
      <c r="EC869" s="1"/>
      <c r="ED869" s="1"/>
      <c r="EE869" s="1"/>
      <c r="EF869" s="1"/>
      <c r="EG869" s="1"/>
      <c r="EH869" s="1"/>
      <c r="EI869" s="1"/>
      <c r="EJ869" s="1"/>
      <c r="EK869" s="1"/>
      <c r="EL869" s="1"/>
      <c r="EM869" s="1"/>
      <c r="EN869" s="1"/>
      <c r="EO869" s="1"/>
      <c r="EP869" s="1"/>
      <c r="EQ869" s="1"/>
      <c r="ER869" s="1"/>
      <c r="ES869" s="1"/>
      <c r="ET869" s="1"/>
      <c r="EU869" s="1"/>
      <c r="EV869" s="1"/>
      <c r="EW869" s="1"/>
      <c r="EX869" s="1"/>
      <c r="EY869" s="1"/>
      <c r="EZ869" s="1"/>
      <c r="FA869" s="1"/>
      <c r="FB869" s="1"/>
      <c r="FC869" s="1"/>
      <c r="FD869" s="1"/>
      <c r="FE869" s="1"/>
      <c r="FF869" s="1"/>
      <c r="FG869" s="1"/>
      <c r="FH869" s="1"/>
      <c r="FI869" s="1"/>
      <c r="FJ869" s="1"/>
      <c r="FK869" s="1"/>
      <c r="FL869" s="1"/>
      <c r="FM869" s="1"/>
      <c r="FN869" s="1"/>
      <c r="FO869" s="1"/>
      <c r="FP869" s="1"/>
      <c r="FQ869" s="1"/>
      <c r="FR869" s="1"/>
      <c r="FS869" s="1"/>
      <c r="FT869" s="1"/>
      <c r="FU869" s="1"/>
      <c r="FV869" s="1"/>
      <c r="FW869" s="1"/>
      <c r="FX869" s="1"/>
      <c r="FY869" s="1"/>
      <c r="FZ869" s="1"/>
      <c r="GA869" s="1"/>
      <c r="GB869" s="1"/>
      <c r="GC869" s="1"/>
      <c r="GD869" s="1"/>
      <c r="GE869" s="1"/>
      <c r="GF869" s="1"/>
      <c r="GG869" s="1"/>
    </row>
    <row r="870" spans="1:189" s="4" customFormat="1">
      <c r="A870" s="1"/>
      <c r="B870" s="1"/>
      <c r="C870" s="1"/>
      <c r="D870" s="1"/>
      <c r="E870" s="1"/>
      <c r="F870" s="1"/>
      <c r="G870" s="1"/>
      <c r="H870" s="1"/>
      <c r="I870" s="69"/>
      <c r="J870" s="69"/>
      <c r="K870" s="69"/>
      <c r="L870" s="69"/>
      <c r="M870" s="69"/>
      <c r="N870" s="69"/>
      <c r="O870" s="69"/>
      <c r="P870" s="69"/>
      <c r="R870" s="1"/>
      <c r="S870" s="1"/>
      <c r="T870" s="5"/>
      <c r="U870" s="5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  <c r="DL870" s="1"/>
      <c r="DM870" s="1"/>
      <c r="DN870" s="1"/>
      <c r="DO870" s="1"/>
      <c r="DP870" s="1"/>
      <c r="DQ870" s="1"/>
      <c r="DR870" s="1"/>
      <c r="DS870" s="1"/>
      <c r="DT870" s="1"/>
      <c r="DU870" s="1"/>
      <c r="DV870" s="1"/>
      <c r="DW870" s="1"/>
      <c r="DX870" s="1"/>
      <c r="DY870" s="1"/>
      <c r="DZ870" s="1"/>
      <c r="EA870" s="1"/>
      <c r="EB870" s="1"/>
      <c r="EC870" s="1"/>
      <c r="ED870" s="1"/>
      <c r="EE870" s="1"/>
      <c r="EF870" s="1"/>
      <c r="EG870" s="1"/>
      <c r="EH870" s="1"/>
      <c r="EI870" s="1"/>
      <c r="EJ870" s="1"/>
      <c r="EK870" s="1"/>
      <c r="EL870" s="1"/>
      <c r="EM870" s="1"/>
      <c r="EN870" s="1"/>
      <c r="EO870" s="1"/>
      <c r="EP870" s="1"/>
      <c r="EQ870" s="1"/>
      <c r="ER870" s="1"/>
      <c r="ES870" s="1"/>
      <c r="ET870" s="1"/>
      <c r="EU870" s="1"/>
      <c r="EV870" s="1"/>
      <c r="EW870" s="1"/>
      <c r="EX870" s="1"/>
      <c r="EY870" s="1"/>
      <c r="EZ870" s="1"/>
      <c r="FA870" s="1"/>
      <c r="FB870" s="1"/>
      <c r="FC870" s="1"/>
      <c r="FD870" s="1"/>
      <c r="FE870" s="1"/>
      <c r="FF870" s="1"/>
      <c r="FG870" s="1"/>
      <c r="FH870" s="1"/>
      <c r="FI870" s="1"/>
      <c r="FJ870" s="1"/>
      <c r="FK870" s="1"/>
      <c r="FL870" s="1"/>
      <c r="FM870" s="1"/>
      <c r="FN870" s="1"/>
      <c r="FO870" s="1"/>
      <c r="FP870" s="1"/>
      <c r="FQ870" s="1"/>
      <c r="FR870" s="1"/>
      <c r="FS870" s="1"/>
      <c r="FT870" s="1"/>
      <c r="FU870" s="1"/>
      <c r="FV870" s="1"/>
      <c r="FW870" s="1"/>
      <c r="FX870" s="1"/>
      <c r="FY870" s="1"/>
      <c r="FZ870" s="1"/>
      <c r="GA870" s="1"/>
      <c r="GB870" s="1"/>
      <c r="GC870" s="1"/>
      <c r="GD870" s="1"/>
      <c r="GE870" s="1"/>
      <c r="GF870" s="1"/>
      <c r="GG870" s="1"/>
    </row>
    <row r="871" spans="1:189" s="4" customFormat="1">
      <c r="A871" s="1"/>
      <c r="B871" s="1"/>
      <c r="C871" s="1"/>
      <c r="D871" s="1"/>
      <c r="E871" s="1"/>
      <c r="F871" s="1"/>
      <c r="G871" s="1"/>
      <c r="H871" s="1"/>
      <c r="I871" s="69"/>
      <c r="J871" s="69"/>
      <c r="K871" s="69"/>
      <c r="L871" s="69"/>
      <c r="M871" s="69"/>
      <c r="N871" s="69"/>
      <c r="O871" s="69"/>
      <c r="P871" s="69"/>
      <c r="R871" s="1"/>
      <c r="S871" s="1"/>
      <c r="T871" s="5"/>
      <c r="U871" s="5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  <c r="DL871" s="1"/>
      <c r="DM871" s="1"/>
      <c r="DN871" s="1"/>
      <c r="DO871" s="1"/>
      <c r="DP871" s="1"/>
      <c r="DQ871" s="1"/>
      <c r="DR871" s="1"/>
      <c r="DS871" s="1"/>
      <c r="DT871" s="1"/>
      <c r="DU871" s="1"/>
      <c r="DV871" s="1"/>
      <c r="DW871" s="1"/>
      <c r="DX871" s="1"/>
      <c r="DY871" s="1"/>
      <c r="DZ871" s="1"/>
      <c r="EA871" s="1"/>
      <c r="EB871" s="1"/>
      <c r="EC871" s="1"/>
      <c r="ED871" s="1"/>
      <c r="EE871" s="1"/>
      <c r="EF871" s="1"/>
      <c r="EG871" s="1"/>
      <c r="EH871" s="1"/>
      <c r="EI871" s="1"/>
      <c r="EJ871" s="1"/>
      <c r="EK871" s="1"/>
      <c r="EL871" s="1"/>
      <c r="EM871" s="1"/>
      <c r="EN871" s="1"/>
      <c r="EO871" s="1"/>
      <c r="EP871" s="1"/>
      <c r="EQ871" s="1"/>
      <c r="ER871" s="1"/>
      <c r="ES871" s="1"/>
      <c r="ET871" s="1"/>
      <c r="EU871" s="1"/>
      <c r="EV871" s="1"/>
      <c r="EW871" s="1"/>
      <c r="EX871" s="1"/>
      <c r="EY871" s="1"/>
      <c r="EZ871" s="1"/>
      <c r="FA871" s="1"/>
      <c r="FB871" s="1"/>
      <c r="FC871" s="1"/>
      <c r="FD871" s="1"/>
      <c r="FE871" s="1"/>
      <c r="FF871" s="1"/>
      <c r="FG871" s="1"/>
      <c r="FH871" s="1"/>
      <c r="FI871" s="1"/>
      <c r="FJ871" s="1"/>
      <c r="FK871" s="1"/>
      <c r="FL871" s="1"/>
      <c r="FM871" s="1"/>
      <c r="FN871" s="1"/>
      <c r="FO871" s="1"/>
      <c r="FP871" s="1"/>
      <c r="FQ871" s="1"/>
      <c r="FR871" s="1"/>
      <c r="FS871" s="1"/>
      <c r="FT871" s="1"/>
      <c r="FU871" s="1"/>
      <c r="FV871" s="1"/>
      <c r="FW871" s="1"/>
      <c r="FX871" s="1"/>
      <c r="FY871" s="1"/>
      <c r="FZ871" s="1"/>
      <c r="GA871" s="1"/>
      <c r="GB871" s="1"/>
      <c r="GC871" s="1"/>
      <c r="GD871" s="1"/>
      <c r="GE871" s="1"/>
      <c r="GF871" s="1"/>
      <c r="GG871" s="1"/>
    </row>
    <row r="872" spans="1:189" s="4" customFormat="1">
      <c r="A872" s="1"/>
      <c r="B872" s="1"/>
      <c r="C872" s="1"/>
      <c r="D872" s="1"/>
      <c r="E872" s="1"/>
      <c r="F872" s="1"/>
      <c r="G872" s="1"/>
      <c r="H872" s="1"/>
      <c r="I872" s="69"/>
      <c r="J872" s="69"/>
      <c r="K872" s="69"/>
      <c r="L872" s="69"/>
      <c r="M872" s="69"/>
      <c r="N872" s="69"/>
      <c r="O872" s="69"/>
      <c r="P872" s="69"/>
      <c r="R872" s="1"/>
      <c r="S872" s="1"/>
      <c r="T872" s="5"/>
      <c r="U872" s="5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  <c r="DO872" s="1"/>
      <c r="DP872" s="1"/>
      <c r="DQ872" s="1"/>
      <c r="DR872" s="1"/>
      <c r="DS872" s="1"/>
      <c r="DT872" s="1"/>
      <c r="DU872" s="1"/>
      <c r="DV872" s="1"/>
      <c r="DW872" s="1"/>
      <c r="DX872" s="1"/>
      <c r="DY872" s="1"/>
      <c r="DZ872" s="1"/>
      <c r="EA872" s="1"/>
      <c r="EB872" s="1"/>
      <c r="EC872" s="1"/>
      <c r="ED872" s="1"/>
      <c r="EE872" s="1"/>
      <c r="EF872" s="1"/>
      <c r="EG872" s="1"/>
      <c r="EH872" s="1"/>
      <c r="EI872" s="1"/>
      <c r="EJ872" s="1"/>
      <c r="EK872" s="1"/>
      <c r="EL872" s="1"/>
      <c r="EM872" s="1"/>
      <c r="EN872" s="1"/>
      <c r="EO872" s="1"/>
      <c r="EP872" s="1"/>
      <c r="EQ872" s="1"/>
      <c r="ER872" s="1"/>
      <c r="ES872" s="1"/>
      <c r="ET872" s="1"/>
      <c r="EU872" s="1"/>
      <c r="EV872" s="1"/>
      <c r="EW872" s="1"/>
      <c r="EX872" s="1"/>
      <c r="EY872" s="1"/>
      <c r="EZ872" s="1"/>
      <c r="FA872" s="1"/>
      <c r="FB872" s="1"/>
      <c r="FC872" s="1"/>
      <c r="FD872" s="1"/>
      <c r="FE872" s="1"/>
      <c r="FF872" s="1"/>
      <c r="FG872" s="1"/>
      <c r="FH872" s="1"/>
      <c r="FI872" s="1"/>
      <c r="FJ872" s="1"/>
      <c r="FK872" s="1"/>
      <c r="FL872" s="1"/>
      <c r="FM872" s="1"/>
      <c r="FN872" s="1"/>
      <c r="FO872" s="1"/>
      <c r="FP872" s="1"/>
      <c r="FQ872" s="1"/>
      <c r="FR872" s="1"/>
      <c r="FS872" s="1"/>
      <c r="FT872" s="1"/>
      <c r="FU872" s="1"/>
      <c r="FV872" s="1"/>
      <c r="FW872" s="1"/>
      <c r="FX872" s="1"/>
      <c r="FY872" s="1"/>
      <c r="FZ872" s="1"/>
      <c r="GA872" s="1"/>
      <c r="GB872" s="1"/>
      <c r="GC872" s="1"/>
      <c r="GD872" s="1"/>
      <c r="GE872" s="1"/>
      <c r="GF872" s="1"/>
      <c r="GG872" s="1"/>
    </row>
    <row r="873" spans="1:189" s="4" customFormat="1">
      <c r="A873" s="1"/>
      <c r="B873" s="1"/>
      <c r="C873" s="1"/>
      <c r="D873" s="1"/>
      <c r="E873" s="1"/>
      <c r="F873" s="1"/>
      <c r="G873" s="1"/>
      <c r="H873" s="1"/>
      <c r="I873" s="69"/>
      <c r="J873" s="69"/>
      <c r="K873" s="69"/>
      <c r="L873" s="69"/>
      <c r="M873" s="69"/>
      <c r="N873" s="69"/>
      <c r="O873" s="69"/>
      <c r="P873" s="69"/>
      <c r="R873" s="1"/>
      <c r="S873" s="1"/>
      <c r="T873" s="5"/>
      <c r="U873" s="5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  <c r="DO873" s="1"/>
      <c r="DP873" s="1"/>
      <c r="DQ873" s="1"/>
      <c r="DR873" s="1"/>
      <c r="DS873" s="1"/>
      <c r="DT873" s="1"/>
      <c r="DU873" s="1"/>
      <c r="DV873" s="1"/>
      <c r="DW873" s="1"/>
      <c r="DX873" s="1"/>
      <c r="DY873" s="1"/>
      <c r="DZ873" s="1"/>
      <c r="EA873" s="1"/>
      <c r="EB873" s="1"/>
      <c r="EC873" s="1"/>
      <c r="ED873" s="1"/>
      <c r="EE873" s="1"/>
      <c r="EF873" s="1"/>
      <c r="EG873" s="1"/>
      <c r="EH873" s="1"/>
      <c r="EI873" s="1"/>
      <c r="EJ873" s="1"/>
      <c r="EK873" s="1"/>
      <c r="EL873" s="1"/>
      <c r="EM873" s="1"/>
      <c r="EN873" s="1"/>
      <c r="EO873" s="1"/>
      <c r="EP873" s="1"/>
      <c r="EQ873" s="1"/>
      <c r="ER873" s="1"/>
      <c r="ES873" s="1"/>
      <c r="ET873" s="1"/>
      <c r="EU873" s="1"/>
      <c r="EV873" s="1"/>
      <c r="EW873" s="1"/>
      <c r="EX873" s="1"/>
      <c r="EY873" s="1"/>
      <c r="EZ873" s="1"/>
      <c r="FA873" s="1"/>
      <c r="FB873" s="1"/>
      <c r="FC873" s="1"/>
      <c r="FD873" s="1"/>
      <c r="FE873" s="1"/>
      <c r="FF873" s="1"/>
      <c r="FG873" s="1"/>
      <c r="FH873" s="1"/>
      <c r="FI873" s="1"/>
      <c r="FJ873" s="1"/>
      <c r="FK873" s="1"/>
      <c r="FL873" s="1"/>
      <c r="FM873" s="1"/>
      <c r="FN873" s="1"/>
      <c r="FO873" s="1"/>
      <c r="FP873" s="1"/>
      <c r="FQ873" s="1"/>
      <c r="FR873" s="1"/>
      <c r="FS873" s="1"/>
      <c r="FT873" s="1"/>
      <c r="FU873" s="1"/>
      <c r="FV873" s="1"/>
      <c r="FW873" s="1"/>
      <c r="FX873" s="1"/>
      <c r="FY873" s="1"/>
      <c r="FZ873" s="1"/>
      <c r="GA873" s="1"/>
      <c r="GB873" s="1"/>
      <c r="GC873" s="1"/>
      <c r="GD873" s="1"/>
      <c r="GE873" s="1"/>
      <c r="GF873" s="1"/>
      <c r="GG873" s="1"/>
    </row>
    <row r="874" spans="1:189" s="4" customFormat="1">
      <c r="A874" s="1"/>
      <c r="B874" s="1"/>
      <c r="C874" s="1"/>
      <c r="D874" s="1"/>
      <c r="E874" s="1"/>
      <c r="F874" s="1"/>
      <c r="G874" s="1"/>
      <c r="H874" s="1"/>
      <c r="I874" s="69"/>
      <c r="J874" s="69"/>
      <c r="K874" s="69"/>
      <c r="L874" s="69"/>
      <c r="M874" s="69"/>
      <c r="N874" s="69"/>
      <c r="O874" s="69"/>
      <c r="P874" s="69"/>
      <c r="R874" s="1"/>
      <c r="S874" s="1"/>
      <c r="T874" s="5"/>
      <c r="U874" s="5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  <c r="DO874" s="1"/>
      <c r="DP874" s="1"/>
      <c r="DQ874" s="1"/>
      <c r="DR874" s="1"/>
      <c r="DS874" s="1"/>
      <c r="DT874" s="1"/>
      <c r="DU874" s="1"/>
      <c r="DV874" s="1"/>
      <c r="DW874" s="1"/>
      <c r="DX874" s="1"/>
      <c r="DY874" s="1"/>
      <c r="DZ874" s="1"/>
      <c r="EA874" s="1"/>
      <c r="EB874" s="1"/>
      <c r="EC874" s="1"/>
      <c r="ED874" s="1"/>
      <c r="EE874" s="1"/>
      <c r="EF874" s="1"/>
      <c r="EG874" s="1"/>
      <c r="EH874" s="1"/>
      <c r="EI874" s="1"/>
      <c r="EJ874" s="1"/>
      <c r="EK874" s="1"/>
      <c r="EL874" s="1"/>
      <c r="EM874" s="1"/>
      <c r="EN874" s="1"/>
      <c r="EO874" s="1"/>
      <c r="EP874" s="1"/>
      <c r="EQ874" s="1"/>
      <c r="ER874" s="1"/>
      <c r="ES874" s="1"/>
      <c r="ET874" s="1"/>
      <c r="EU874" s="1"/>
      <c r="EV874" s="1"/>
      <c r="EW874" s="1"/>
      <c r="EX874" s="1"/>
      <c r="EY874" s="1"/>
      <c r="EZ874" s="1"/>
      <c r="FA874" s="1"/>
      <c r="FB874" s="1"/>
      <c r="FC874" s="1"/>
      <c r="FD874" s="1"/>
      <c r="FE874" s="1"/>
      <c r="FF874" s="1"/>
      <c r="FG874" s="1"/>
      <c r="FH874" s="1"/>
      <c r="FI874" s="1"/>
      <c r="FJ874" s="1"/>
      <c r="FK874" s="1"/>
      <c r="FL874" s="1"/>
      <c r="FM874" s="1"/>
      <c r="FN874" s="1"/>
      <c r="FO874" s="1"/>
      <c r="FP874" s="1"/>
      <c r="FQ874" s="1"/>
      <c r="FR874" s="1"/>
      <c r="FS874" s="1"/>
      <c r="FT874" s="1"/>
      <c r="FU874" s="1"/>
      <c r="FV874" s="1"/>
      <c r="FW874" s="1"/>
      <c r="FX874" s="1"/>
      <c r="FY874" s="1"/>
      <c r="FZ874" s="1"/>
      <c r="GA874" s="1"/>
      <c r="GB874" s="1"/>
      <c r="GC874" s="1"/>
      <c r="GD874" s="1"/>
      <c r="GE874" s="1"/>
      <c r="GF874" s="1"/>
      <c r="GG874" s="1"/>
    </row>
    <row r="875" spans="1:189" s="4" customFormat="1">
      <c r="A875" s="1"/>
      <c r="B875" s="1"/>
      <c r="C875" s="1"/>
      <c r="D875" s="1"/>
      <c r="E875" s="1"/>
      <c r="F875" s="1"/>
      <c r="G875" s="1"/>
      <c r="H875" s="1"/>
      <c r="I875" s="69"/>
      <c r="J875" s="69"/>
      <c r="K875" s="69"/>
      <c r="L875" s="69"/>
      <c r="M875" s="69"/>
      <c r="N875" s="69"/>
      <c r="O875" s="69"/>
      <c r="P875" s="69"/>
      <c r="R875" s="1"/>
      <c r="S875" s="1"/>
      <c r="T875" s="5"/>
      <c r="U875" s="5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  <c r="DO875" s="1"/>
      <c r="DP875" s="1"/>
      <c r="DQ875" s="1"/>
      <c r="DR875" s="1"/>
      <c r="DS875" s="1"/>
      <c r="DT875" s="1"/>
      <c r="DU875" s="1"/>
      <c r="DV875" s="1"/>
      <c r="DW875" s="1"/>
      <c r="DX875" s="1"/>
      <c r="DY875" s="1"/>
      <c r="DZ875" s="1"/>
      <c r="EA875" s="1"/>
      <c r="EB875" s="1"/>
      <c r="EC875" s="1"/>
      <c r="ED875" s="1"/>
      <c r="EE875" s="1"/>
      <c r="EF875" s="1"/>
      <c r="EG875" s="1"/>
      <c r="EH875" s="1"/>
      <c r="EI875" s="1"/>
      <c r="EJ875" s="1"/>
      <c r="EK875" s="1"/>
      <c r="EL875" s="1"/>
      <c r="EM875" s="1"/>
      <c r="EN875" s="1"/>
      <c r="EO875" s="1"/>
      <c r="EP875" s="1"/>
      <c r="EQ875" s="1"/>
      <c r="ER875" s="1"/>
      <c r="ES875" s="1"/>
      <c r="ET875" s="1"/>
      <c r="EU875" s="1"/>
      <c r="EV875" s="1"/>
      <c r="EW875" s="1"/>
      <c r="EX875" s="1"/>
      <c r="EY875" s="1"/>
      <c r="EZ875" s="1"/>
      <c r="FA875" s="1"/>
      <c r="FB875" s="1"/>
      <c r="FC875" s="1"/>
      <c r="FD875" s="1"/>
      <c r="FE875" s="1"/>
      <c r="FF875" s="1"/>
      <c r="FG875" s="1"/>
      <c r="FH875" s="1"/>
      <c r="FI875" s="1"/>
      <c r="FJ875" s="1"/>
      <c r="FK875" s="1"/>
      <c r="FL875" s="1"/>
      <c r="FM875" s="1"/>
      <c r="FN875" s="1"/>
      <c r="FO875" s="1"/>
      <c r="FP875" s="1"/>
      <c r="FQ875" s="1"/>
      <c r="FR875" s="1"/>
      <c r="FS875" s="1"/>
      <c r="FT875" s="1"/>
      <c r="FU875" s="1"/>
      <c r="FV875" s="1"/>
      <c r="FW875" s="1"/>
      <c r="FX875" s="1"/>
      <c r="FY875" s="1"/>
      <c r="FZ875" s="1"/>
      <c r="GA875" s="1"/>
      <c r="GB875" s="1"/>
      <c r="GC875" s="1"/>
      <c r="GD875" s="1"/>
      <c r="GE875" s="1"/>
      <c r="GF875" s="1"/>
      <c r="GG875" s="1"/>
    </row>
    <row r="876" spans="1:189" s="4" customFormat="1">
      <c r="A876" s="1"/>
      <c r="B876" s="1"/>
      <c r="C876" s="1"/>
      <c r="D876" s="1"/>
      <c r="E876" s="1"/>
      <c r="F876" s="1"/>
      <c r="G876" s="1"/>
      <c r="H876" s="1"/>
      <c r="I876" s="69"/>
      <c r="J876" s="69"/>
      <c r="K876" s="69"/>
      <c r="L876" s="69"/>
      <c r="M876" s="69"/>
      <c r="N876" s="69"/>
      <c r="O876" s="69"/>
      <c r="P876" s="69"/>
      <c r="R876" s="1"/>
      <c r="S876" s="1"/>
      <c r="T876" s="5"/>
      <c r="U876" s="5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  <c r="DO876" s="1"/>
      <c r="DP876" s="1"/>
      <c r="DQ876" s="1"/>
      <c r="DR876" s="1"/>
      <c r="DS876" s="1"/>
      <c r="DT876" s="1"/>
      <c r="DU876" s="1"/>
      <c r="DV876" s="1"/>
      <c r="DW876" s="1"/>
      <c r="DX876" s="1"/>
      <c r="DY876" s="1"/>
      <c r="DZ876" s="1"/>
      <c r="EA876" s="1"/>
      <c r="EB876" s="1"/>
      <c r="EC876" s="1"/>
      <c r="ED876" s="1"/>
      <c r="EE876" s="1"/>
      <c r="EF876" s="1"/>
      <c r="EG876" s="1"/>
      <c r="EH876" s="1"/>
      <c r="EI876" s="1"/>
      <c r="EJ876" s="1"/>
      <c r="EK876" s="1"/>
      <c r="EL876" s="1"/>
      <c r="EM876" s="1"/>
      <c r="EN876" s="1"/>
      <c r="EO876" s="1"/>
      <c r="EP876" s="1"/>
      <c r="EQ876" s="1"/>
      <c r="ER876" s="1"/>
      <c r="ES876" s="1"/>
      <c r="ET876" s="1"/>
      <c r="EU876" s="1"/>
      <c r="EV876" s="1"/>
      <c r="EW876" s="1"/>
      <c r="EX876" s="1"/>
      <c r="EY876" s="1"/>
      <c r="EZ876" s="1"/>
      <c r="FA876" s="1"/>
      <c r="FB876" s="1"/>
      <c r="FC876" s="1"/>
      <c r="FD876" s="1"/>
      <c r="FE876" s="1"/>
      <c r="FF876" s="1"/>
      <c r="FG876" s="1"/>
      <c r="FH876" s="1"/>
      <c r="FI876" s="1"/>
      <c r="FJ876" s="1"/>
      <c r="FK876" s="1"/>
      <c r="FL876" s="1"/>
      <c r="FM876" s="1"/>
      <c r="FN876" s="1"/>
      <c r="FO876" s="1"/>
      <c r="FP876" s="1"/>
      <c r="FQ876" s="1"/>
      <c r="FR876" s="1"/>
      <c r="FS876" s="1"/>
      <c r="FT876" s="1"/>
      <c r="FU876" s="1"/>
      <c r="FV876" s="1"/>
      <c r="FW876" s="1"/>
      <c r="FX876" s="1"/>
      <c r="FY876" s="1"/>
      <c r="FZ876" s="1"/>
      <c r="GA876" s="1"/>
      <c r="GB876" s="1"/>
      <c r="GC876" s="1"/>
      <c r="GD876" s="1"/>
      <c r="GE876" s="1"/>
      <c r="GF876" s="1"/>
      <c r="GG876" s="1"/>
    </row>
    <row r="877" spans="1:189" s="4" customFormat="1">
      <c r="A877" s="1"/>
      <c r="B877" s="1"/>
      <c r="C877" s="1"/>
      <c r="D877" s="1"/>
      <c r="E877" s="1"/>
      <c r="F877" s="1"/>
      <c r="G877" s="1"/>
      <c r="H877" s="1"/>
      <c r="I877" s="69"/>
      <c r="J877" s="69"/>
      <c r="K877" s="69"/>
      <c r="L877" s="69"/>
      <c r="M877" s="69"/>
      <c r="N877" s="69"/>
      <c r="O877" s="69"/>
      <c r="P877" s="69"/>
      <c r="R877" s="1"/>
      <c r="S877" s="1"/>
      <c r="T877" s="5"/>
      <c r="U877" s="5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  <c r="DP877" s="1"/>
      <c r="DQ877" s="1"/>
      <c r="DR877" s="1"/>
      <c r="DS877" s="1"/>
      <c r="DT877" s="1"/>
      <c r="DU877" s="1"/>
      <c r="DV877" s="1"/>
      <c r="DW877" s="1"/>
      <c r="DX877" s="1"/>
      <c r="DY877" s="1"/>
      <c r="DZ877" s="1"/>
      <c r="EA877" s="1"/>
      <c r="EB877" s="1"/>
      <c r="EC877" s="1"/>
      <c r="ED877" s="1"/>
      <c r="EE877" s="1"/>
      <c r="EF877" s="1"/>
      <c r="EG877" s="1"/>
      <c r="EH877" s="1"/>
      <c r="EI877" s="1"/>
      <c r="EJ877" s="1"/>
      <c r="EK877" s="1"/>
      <c r="EL877" s="1"/>
      <c r="EM877" s="1"/>
      <c r="EN877" s="1"/>
      <c r="EO877" s="1"/>
      <c r="EP877" s="1"/>
      <c r="EQ877" s="1"/>
      <c r="ER877" s="1"/>
      <c r="ES877" s="1"/>
      <c r="ET877" s="1"/>
      <c r="EU877" s="1"/>
      <c r="EV877" s="1"/>
      <c r="EW877" s="1"/>
      <c r="EX877" s="1"/>
      <c r="EY877" s="1"/>
      <c r="EZ877" s="1"/>
      <c r="FA877" s="1"/>
      <c r="FB877" s="1"/>
      <c r="FC877" s="1"/>
      <c r="FD877" s="1"/>
      <c r="FE877" s="1"/>
      <c r="FF877" s="1"/>
      <c r="FG877" s="1"/>
      <c r="FH877" s="1"/>
      <c r="FI877" s="1"/>
      <c r="FJ877" s="1"/>
      <c r="FK877" s="1"/>
      <c r="FL877" s="1"/>
      <c r="FM877" s="1"/>
      <c r="FN877" s="1"/>
      <c r="FO877" s="1"/>
      <c r="FP877" s="1"/>
      <c r="FQ877" s="1"/>
      <c r="FR877" s="1"/>
      <c r="FS877" s="1"/>
      <c r="FT877" s="1"/>
      <c r="FU877" s="1"/>
      <c r="FV877" s="1"/>
      <c r="FW877" s="1"/>
      <c r="FX877" s="1"/>
      <c r="FY877" s="1"/>
      <c r="FZ877" s="1"/>
      <c r="GA877" s="1"/>
      <c r="GB877" s="1"/>
      <c r="GC877" s="1"/>
      <c r="GD877" s="1"/>
      <c r="GE877" s="1"/>
      <c r="GF877" s="1"/>
      <c r="GG877" s="1"/>
    </row>
    <row r="878" spans="1:189" s="4" customFormat="1">
      <c r="A878" s="1"/>
      <c r="B878" s="1"/>
      <c r="C878" s="1"/>
      <c r="D878" s="1"/>
      <c r="E878" s="1"/>
      <c r="F878" s="1"/>
      <c r="G878" s="1"/>
      <c r="H878" s="1"/>
      <c r="I878" s="69"/>
      <c r="J878" s="69"/>
      <c r="K878" s="69"/>
      <c r="L878" s="69"/>
      <c r="M878" s="69"/>
      <c r="N878" s="69"/>
      <c r="O878" s="69"/>
      <c r="P878" s="69"/>
      <c r="R878" s="1"/>
      <c r="S878" s="1"/>
      <c r="T878" s="5"/>
      <c r="U878" s="5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  <c r="DO878" s="1"/>
      <c r="DP878" s="1"/>
      <c r="DQ878" s="1"/>
      <c r="DR878" s="1"/>
      <c r="DS878" s="1"/>
      <c r="DT878" s="1"/>
      <c r="DU878" s="1"/>
      <c r="DV878" s="1"/>
      <c r="DW878" s="1"/>
      <c r="DX878" s="1"/>
      <c r="DY878" s="1"/>
      <c r="DZ878" s="1"/>
      <c r="EA878" s="1"/>
      <c r="EB878" s="1"/>
      <c r="EC878" s="1"/>
      <c r="ED878" s="1"/>
      <c r="EE878" s="1"/>
      <c r="EF878" s="1"/>
      <c r="EG878" s="1"/>
      <c r="EH878" s="1"/>
      <c r="EI878" s="1"/>
      <c r="EJ878" s="1"/>
      <c r="EK878" s="1"/>
      <c r="EL878" s="1"/>
      <c r="EM878" s="1"/>
      <c r="EN878" s="1"/>
      <c r="EO878" s="1"/>
      <c r="EP878" s="1"/>
      <c r="EQ878" s="1"/>
      <c r="ER878" s="1"/>
      <c r="ES878" s="1"/>
      <c r="ET878" s="1"/>
      <c r="EU878" s="1"/>
      <c r="EV878" s="1"/>
      <c r="EW878" s="1"/>
      <c r="EX878" s="1"/>
      <c r="EY878" s="1"/>
      <c r="EZ878" s="1"/>
      <c r="FA878" s="1"/>
      <c r="FB878" s="1"/>
      <c r="FC878" s="1"/>
      <c r="FD878" s="1"/>
      <c r="FE878" s="1"/>
      <c r="FF878" s="1"/>
      <c r="FG878" s="1"/>
      <c r="FH878" s="1"/>
      <c r="FI878" s="1"/>
      <c r="FJ878" s="1"/>
      <c r="FK878" s="1"/>
      <c r="FL878" s="1"/>
      <c r="FM878" s="1"/>
      <c r="FN878" s="1"/>
      <c r="FO878" s="1"/>
      <c r="FP878" s="1"/>
      <c r="FQ878" s="1"/>
      <c r="FR878" s="1"/>
      <c r="FS878" s="1"/>
      <c r="FT878" s="1"/>
      <c r="FU878" s="1"/>
      <c r="FV878" s="1"/>
      <c r="FW878" s="1"/>
      <c r="FX878" s="1"/>
      <c r="FY878" s="1"/>
      <c r="FZ878" s="1"/>
      <c r="GA878" s="1"/>
      <c r="GB878" s="1"/>
      <c r="GC878" s="1"/>
      <c r="GD878" s="1"/>
      <c r="GE878" s="1"/>
      <c r="GF878" s="1"/>
      <c r="GG878" s="1"/>
    </row>
    <row r="879" spans="1:189" s="4" customFormat="1">
      <c r="A879" s="1"/>
      <c r="B879" s="1"/>
      <c r="C879" s="1"/>
      <c r="D879" s="1"/>
      <c r="E879" s="1"/>
      <c r="F879" s="1"/>
      <c r="G879" s="1"/>
      <c r="H879" s="1"/>
      <c r="I879" s="69"/>
      <c r="J879" s="69"/>
      <c r="K879" s="69"/>
      <c r="L879" s="69"/>
      <c r="M879" s="69"/>
      <c r="N879" s="69"/>
      <c r="O879" s="69"/>
      <c r="P879" s="69"/>
      <c r="R879" s="1"/>
      <c r="S879" s="1"/>
      <c r="T879" s="5"/>
      <c r="U879" s="5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  <c r="DO879" s="1"/>
      <c r="DP879" s="1"/>
      <c r="DQ879" s="1"/>
      <c r="DR879" s="1"/>
      <c r="DS879" s="1"/>
      <c r="DT879" s="1"/>
      <c r="DU879" s="1"/>
      <c r="DV879" s="1"/>
      <c r="DW879" s="1"/>
      <c r="DX879" s="1"/>
      <c r="DY879" s="1"/>
      <c r="DZ879" s="1"/>
      <c r="EA879" s="1"/>
      <c r="EB879" s="1"/>
      <c r="EC879" s="1"/>
      <c r="ED879" s="1"/>
      <c r="EE879" s="1"/>
      <c r="EF879" s="1"/>
      <c r="EG879" s="1"/>
      <c r="EH879" s="1"/>
      <c r="EI879" s="1"/>
      <c r="EJ879" s="1"/>
      <c r="EK879" s="1"/>
      <c r="EL879" s="1"/>
      <c r="EM879" s="1"/>
      <c r="EN879" s="1"/>
      <c r="EO879" s="1"/>
      <c r="EP879" s="1"/>
      <c r="EQ879" s="1"/>
      <c r="ER879" s="1"/>
      <c r="ES879" s="1"/>
      <c r="ET879" s="1"/>
      <c r="EU879" s="1"/>
      <c r="EV879" s="1"/>
      <c r="EW879" s="1"/>
      <c r="EX879" s="1"/>
      <c r="EY879" s="1"/>
      <c r="EZ879" s="1"/>
      <c r="FA879" s="1"/>
      <c r="FB879" s="1"/>
      <c r="FC879" s="1"/>
      <c r="FD879" s="1"/>
      <c r="FE879" s="1"/>
      <c r="FF879" s="1"/>
      <c r="FG879" s="1"/>
      <c r="FH879" s="1"/>
      <c r="FI879" s="1"/>
      <c r="FJ879" s="1"/>
      <c r="FK879" s="1"/>
      <c r="FL879" s="1"/>
      <c r="FM879" s="1"/>
      <c r="FN879" s="1"/>
      <c r="FO879" s="1"/>
      <c r="FP879" s="1"/>
      <c r="FQ879" s="1"/>
      <c r="FR879" s="1"/>
      <c r="FS879" s="1"/>
      <c r="FT879" s="1"/>
      <c r="FU879" s="1"/>
      <c r="FV879" s="1"/>
      <c r="FW879" s="1"/>
      <c r="FX879" s="1"/>
      <c r="FY879" s="1"/>
      <c r="FZ879" s="1"/>
      <c r="GA879" s="1"/>
      <c r="GB879" s="1"/>
      <c r="GC879" s="1"/>
      <c r="GD879" s="1"/>
      <c r="GE879" s="1"/>
      <c r="GF879" s="1"/>
      <c r="GG879" s="1"/>
    </row>
    <row r="880" spans="1:189" s="4" customFormat="1">
      <c r="A880" s="1"/>
      <c r="B880" s="1"/>
      <c r="C880" s="1"/>
      <c r="D880" s="1"/>
      <c r="E880" s="1"/>
      <c r="F880" s="1"/>
      <c r="G880" s="1"/>
      <c r="H880" s="1"/>
      <c r="I880" s="69"/>
      <c r="J880" s="69"/>
      <c r="K880" s="69"/>
      <c r="L880" s="69"/>
      <c r="M880" s="69"/>
      <c r="N880" s="69"/>
      <c r="O880" s="69"/>
      <c r="P880" s="69"/>
      <c r="R880" s="1"/>
      <c r="S880" s="1"/>
      <c r="T880" s="5"/>
      <c r="U880" s="5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  <c r="DO880" s="1"/>
      <c r="DP880" s="1"/>
      <c r="DQ880" s="1"/>
      <c r="DR880" s="1"/>
      <c r="DS880" s="1"/>
      <c r="DT880" s="1"/>
      <c r="DU880" s="1"/>
      <c r="DV880" s="1"/>
      <c r="DW880" s="1"/>
      <c r="DX880" s="1"/>
      <c r="DY880" s="1"/>
      <c r="DZ880" s="1"/>
      <c r="EA880" s="1"/>
      <c r="EB880" s="1"/>
      <c r="EC880" s="1"/>
      <c r="ED880" s="1"/>
      <c r="EE880" s="1"/>
      <c r="EF880" s="1"/>
      <c r="EG880" s="1"/>
      <c r="EH880" s="1"/>
      <c r="EI880" s="1"/>
      <c r="EJ880" s="1"/>
      <c r="EK880" s="1"/>
      <c r="EL880" s="1"/>
      <c r="EM880" s="1"/>
      <c r="EN880" s="1"/>
      <c r="EO880" s="1"/>
      <c r="EP880" s="1"/>
      <c r="EQ880" s="1"/>
      <c r="ER880" s="1"/>
      <c r="ES880" s="1"/>
      <c r="ET880" s="1"/>
      <c r="EU880" s="1"/>
      <c r="EV880" s="1"/>
      <c r="EW880" s="1"/>
      <c r="EX880" s="1"/>
      <c r="EY880" s="1"/>
      <c r="EZ880" s="1"/>
      <c r="FA880" s="1"/>
      <c r="FB880" s="1"/>
      <c r="FC880" s="1"/>
      <c r="FD880" s="1"/>
      <c r="FE880" s="1"/>
      <c r="FF880" s="1"/>
      <c r="FG880" s="1"/>
      <c r="FH880" s="1"/>
      <c r="FI880" s="1"/>
      <c r="FJ880" s="1"/>
      <c r="FK880" s="1"/>
      <c r="FL880" s="1"/>
      <c r="FM880" s="1"/>
      <c r="FN880" s="1"/>
      <c r="FO880" s="1"/>
      <c r="FP880" s="1"/>
      <c r="FQ880" s="1"/>
      <c r="FR880" s="1"/>
      <c r="FS880" s="1"/>
      <c r="FT880" s="1"/>
      <c r="FU880" s="1"/>
      <c r="FV880" s="1"/>
      <c r="FW880" s="1"/>
      <c r="FX880" s="1"/>
      <c r="FY880" s="1"/>
      <c r="FZ880" s="1"/>
      <c r="GA880" s="1"/>
      <c r="GB880" s="1"/>
      <c r="GC880" s="1"/>
      <c r="GD880" s="1"/>
      <c r="GE880" s="1"/>
      <c r="GF880" s="1"/>
      <c r="GG880" s="1"/>
    </row>
    <row r="881" spans="1:189" s="4" customFormat="1">
      <c r="A881" s="1"/>
      <c r="B881" s="1"/>
      <c r="C881" s="1"/>
      <c r="D881" s="1"/>
      <c r="E881" s="1"/>
      <c r="F881" s="1"/>
      <c r="G881" s="1"/>
      <c r="H881" s="1"/>
      <c r="I881" s="69"/>
      <c r="J881" s="69"/>
      <c r="K881" s="69"/>
      <c r="L881" s="69"/>
      <c r="M881" s="69"/>
      <c r="N881" s="69"/>
      <c r="O881" s="69"/>
      <c r="P881" s="69"/>
      <c r="R881" s="1"/>
      <c r="S881" s="1"/>
      <c r="T881" s="5"/>
      <c r="U881" s="5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  <c r="DI881" s="1"/>
      <c r="DJ881" s="1"/>
      <c r="DK881" s="1"/>
      <c r="DL881" s="1"/>
      <c r="DM881" s="1"/>
      <c r="DN881" s="1"/>
      <c r="DO881" s="1"/>
      <c r="DP881" s="1"/>
      <c r="DQ881" s="1"/>
      <c r="DR881" s="1"/>
      <c r="DS881" s="1"/>
      <c r="DT881" s="1"/>
      <c r="DU881" s="1"/>
      <c r="DV881" s="1"/>
      <c r="DW881" s="1"/>
      <c r="DX881" s="1"/>
      <c r="DY881" s="1"/>
      <c r="DZ881" s="1"/>
      <c r="EA881" s="1"/>
      <c r="EB881" s="1"/>
      <c r="EC881" s="1"/>
      <c r="ED881" s="1"/>
      <c r="EE881" s="1"/>
      <c r="EF881" s="1"/>
      <c r="EG881" s="1"/>
      <c r="EH881" s="1"/>
      <c r="EI881" s="1"/>
      <c r="EJ881" s="1"/>
      <c r="EK881" s="1"/>
      <c r="EL881" s="1"/>
      <c r="EM881" s="1"/>
      <c r="EN881" s="1"/>
      <c r="EO881" s="1"/>
      <c r="EP881" s="1"/>
      <c r="EQ881" s="1"/>
      <c r="ER881" s="1"/>
      <c r="ES881" s="1"/>
      <c r="ET881" s="1"/>
      <c r="EU881" s="1"/>
      <c r="EV881" s="1"/>
      <c r="EW881" s="1"/>
      <c r="EX881" s="1"/>
      <c r="EY881" s="1"/>
      <c r="EZ881" s="1"/>
      <c r="FA881" s="1"/>
      <c r="FB881" s="1"/>
      <c r="FC881" s="1"/>
      <c r="FD881" s="1"/>
      <c r="FE881" s="1"/>
      <c r="FF881" s="1"/>
      <c r="FG881" s="1"/>
      <c r="FH881" s="1"/>
      <c r="FI881" s="1"/>
      <c r="FJ881" s="1"/>
      <c r="FK881" s="1"/>
      <c r="FL881" s="1"/>
      <c r="FM881" s="1"/>
      <c r="FN881" s="1"/>
      <c r="FO881" s="1"/>
      <c r="FP881" s="1"/>
      <c r="FQ881" s="1"/>
      <c r="FR881" s="1"/>
      <c r="FS881" s="1"/>
      <c r="FT881" s="1"/>
      <c r="FU881" s="1"/>
      <c r="FV881" s="1"/>
      <c r="FW881" s="1"/>
      <c r="FX881" s="1"/>
      <c r="FY881" s="1"/>
      <c r="FZ881" s="1"/>
      <c r="GA881" s="1"/>
      <c r="GB881" s="1"/>
      <c r="GC881" s="1"/>
      <c r="GD881" s="1"/>
      <c r="GE881" s="1"/>
      <c r="GF881" s="1"/>
      <c r="GG881" s="1"/>
    </row>
    <row r="882" spans="1:189" s="4" customFormat="1">
      <c r="A882" s="1"/>
      <c r="B882" s="1"/>
      <c r="C882" s="1"/>
      <c r="D882" s="1"/>
      <c r="E882" s="1"/>
      <c r="F882" s="1"/>
      <c r="G882" s="1"/>
      <c r="H882" s="1"/>
      <c r="I882" s="69"/>
      <c r="J882" s="69"/>
      <c r="K882" s="69"/>
      <c r="L882" s="69"/>
      <c r="M882" s="69"/>
      <c r="N882" s="69"/>
      <c r="O882" s="69"/>
      <c r="P882" s="69"/>
      <c r="R882" s="1"/>
      <c r="S882" s="1"/>
      <c r="T882" s="5"/>
      <c r="U882" s="5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  <c r="DI882" s="1"/>
      <c r="DJ882" s="1"/>
      <c r="DK882" s="1"/>
      <c r="DL882" s="1"/>
      <c r="DM882" s="1"/>
      <c r="DN882" s="1"/>
      <c r="DO882" s="1"/>
      <c r="DP882" s="1"/>
      <c r="DQ882" s="1"/>
      <c r="DR882" s="1"/>
      <c r="DS882" s="1"/>
      <c r="DT882" s="1"/>
      <c r="DU882" s="1"/>
      <c r="DV882" s="1"/>
      <c r="DW882" s="1"/>
      <c r="DX882" s="1"/>
      <c r="DY882" s="1"/>
      <c r="DZ882" s="1"/>
      <c r="EA882" s="1"/>
      <c r="EB882" s="1"/>
      <c r="EC882" s="1"/>
      <c r="ED882" s="1"/>
      <c r="EE882" s="1"/>
      <c r="EF882" s="1"/>
      <c r="EG882" s="1"/>
      <c r="EH882" s="1"/>
      <c r="EI882" s="1"/>
      <c r="EJ882" s="1"/>
      <c r="EK882" s="1"/>
      <c r="EL882" s="1"/>
      <c r="EM882" s="1"/>
      <c r="EN882" s="1"/>
      <c r="EO882" s="1"/>
      <c r="EP882" s="1"/>
      <c r="EQ882" s="1"/>
      <c r="ER882" s="1"/>
      <c r="ES882" s="1"/>
      <c r="ET882" s="1"/>
      <c r="EU882" s="1"/>
      <c r="EV882" s="1"/>
      <c r="EW882" s="1"/>
      <c r="EX882" s="1"/>
      <c r="EY882" s="1"/>
      <c r="EZ882" s="1"/>
      <c r="FA882" s="1"/>
      <c r="FB882" s="1"/>
      <c r="FC882" s="1"/>
      <c r="FD882" s="1"/>
      <c r="FE882" s="1"/>
      <c r="FF882" s="1"/>
      <c r="FG882" s="1"/>
      <c r="FH882" s="1"/>
      <c r="FI882" s="1"/>
      <c r="FJ882" s="1"/>
      <c r="FK882" s="1"/>
      <c r="FL882" s="1"/>
      <c r="FM882" s="1"/>
      <c r="FN882" s="1"/>
      <c r="FO882" s="1"/>
      <c r="FP882" s="1"/>
      <c r="FQ882" s="1"/>
      <c r="FR882" s="1"/>
      <c r="FS882" s="1"/>
      <c r="FT882" s="1"/>
      <c r="FU882" s="1"/>
      <c r="FV882" s="1"/>
      <c r="FW882" s="1"/>
      <c r="FX882" s="1"/>
      <c r="FY882" s="1"/>
      <c r="FZ882" s="1"/>
      <c r="GA882" s="1"/>
      <c r="GB882" s="1"/>
      <c r="GC882" s="1"/>
      <c r="GD882" s="1"/>
      <c r="GE882" s="1"/>
      <c r="GF882" s="1"/>
      <c r="GG882" s="1"/>
    </row>
    <row r="883" spans="1:189" s="4" customFormat="1">
      <c r="A883" s="1"/>
      <c r="B883" s="1"/>
      <c r="C883" s="1"/>
      <c r="D883" s="1"/>
      <c r="E883" s="1"/>
      <c r="F883" s="1"/>
      <c r="G883" s="1"/>
      <c r="H883" s="1"/>
      <c r="I883" s="69"/>
      <c r="J883" s="69"/>
      <c r="K883" s="69"/>
      <c r="L883" s="69"/>
      <c r="M883" s="69"/>
      <c r="N883" s="69"/>
      <c r="O883" s="69"/>
      <c r="P883" s="69"/>
      <c r="R883" s="1"/>
      <c r="S883" s="1"/>
      <c r="T883" s="5"/>
      <c r="U883" s="5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  <c r="DI883" s="1"/>
      <c r="DJ883" s="1"/>
      <c r="DK883" s="1"/>
      <c r="DL883" s="1"/>
      <c r="DM883" s="1"/>
      <c r="DN883" s="1"/>
      <c r="DO883" s="1"/>
      <c r="DP883" s="1"/>
      <c r="DQ883" s="1"/>
      <c r="DR883" s="1"/>
      <c r="DS883" s="1"/>
      <c r="DT883" s="1"/>
      <c r="DU883" s="1"/>
      <c r="DV883" s="1"/>
      <c r="DW883" s="1"/>
      <c r="DX883" s="1"/>
      <c r="DY883" s="1"/>
      <c r="DZ883" s="1"/>
      <c r="EA883" s="1"/>
      <c r="EB883" s="1"/>
      <c r="EC883" s="1"/>
      <c r="ED883" s="1"/>
      <c r="EE883" s="1"/>
      <c r="EF883" s="1"/>
      <c r="EG883" s="1"/>
      <c r="EH883" s="1"/>
      <c r="EI883" s="1"/>
      <c r="EJ883" s="1"/>
      <c r="EK883" s="1"/>
      <c r="EL883" s="1"/>
      <c r="EM883" s="1"/>
      <c r="EN883" s="1"/>
      <c r="EO883" s="1"/>
      <c r="EP883" s="1"/>
      <c r="EQ883" s="1"/>
      <c r="ER883" s="1"/>
      <c r="ES883" s="1"/>
      <c r="ET883" s="1"/>
      <c r="EU883" s="1"/>
      <c r="EV883" s="1"/>
      <c r="EW883" s="1"/>
      <c r="EX883" s="1"/>
      <c r="EY883" s="1"/>
      <c r="EZ883" s="1"/>
      <c r="FA883" s="1"/>
      <c r="FB883" s="1"/>
      <c r="FC883" s="1"/>
      <c r="FD883" s="1"/>
      <c r="FE883" s="1"/>
      <c r="FF883" s="1"/>
      <c r="FG883" s="1"/>
      <c r="FH883" s="1"/>
      <c r="FI883" s="1"/>
      <c r="FJ883" s="1"/>
      <c r="FK883" s="1"/>
      <c r="FL883" s="1"/>
      <c r="FM883" s="1"/>
      <c r="FN883" s="1"/>
      <c r="FO883" s="1"/>
      <c r="FP883" s="1"/>
      <c r="FQ883" s="1"/>
      <c r="FR883" s="1"/>
      <c r="FS883" s="1"/>
      <c r="FT883" s="1"/>
      <c r="FU883" s="1"/>
      <c r="FV883" s="1"/>
      <c r="FW883" s="1"/>
      <c r="FX883" s="1"/>
      <c r="FY883" s="1"/>
      <c r="FZ883" s="1"/>
      <c r="GA883" s="1"/>
      <c r="GB883" s="1"/>
      <c r="GC883" s="1"/>
      <c r="GD883" s="1"/>
      <c r="GE883" s="1"/>
      <c r="GF883" s="1"/>
      <c r="GG883" s="1"/>
    </row>
    <row r="884" spans="1:189" s="4" customFormat="1">
      <c r="A884" s="1"/>
      <c r="B884" s="1"/>
      <c r="C884" s="1"/>
      <c r="D884" s="1"/>
      <c r="E884" s="1"/>
      <c r="F884" s="1"/>
      <c r="G884" s="1"/>
      <c r="H884" s="1"/>
      <c r="I884" s="69"/>
      <c r="J884" s="69"/>
      <c r="K884" s="69"/>
      <c r="L884" s="69"/>
      <c r="M884" s="69"/>
      <c r="N884" s="69"/>
      <c r="O884" s="69"/>
      <c r="P884" s="69"/>
      <c r="R884" s="1"/>
      <c r="S884" s="1"/>
      <c r="T884" s="5"/>
      <c r="U884" s="5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  <c r="CY884" s="1"/>
      <c r="CZ884" s="1"/>
      <c r="DA884" s="1"/>
      <c r="DB884" s="1"/>
      <c r="DC884" s="1"/>
      <c r="DD884" s="1"/>
      <c r="DE884" s="1"/>
      <c r="DF884" s="1"/>
      <c r="DG884" s="1"/>
      <c r="DH884" s="1"/>
      <c r="DI884" s="1"/>
      <c r="DJ884" s="1"/>
      <c r="DK884" s="1"/>
      <c r="DL884" s="1"/>
      <c r="DM884" s="1"/>
      <c r="DN884" s="1"/>
      <c r="DO884" s="1"/>
      <c r="DP884" s="1"/>
      <c r="DQ884" s="1"/>
      <c r="DR884" s="1"/>
      <c r="DS884" s="1"/>
      <c r="DT884" s="1"/>
      <c r="DU884" s="1"/>
      <c r="DV884" s="1"/>
      <c r="DW884" s="1"/>
      <c r="DX884" s="1"/>
      <c r="DY884" s="1"/>
      <c r="DZ884" s="1"/>
      <c r="EA884" s="1"/>
      <c r="EB884" s="1"/>
      <c r="EC884" s="1"/>
      <c r="ED884" s="1"/>
      <c r="EE884" s="1"/>
      <c r="EF884" s="1"/>
      <c r="EG884" s="1"/>
      <c r="EH884" s="1"/>
      <c r="EI884" s="1"/>
      <c r="EJ884" s="1"/>
      <c r="EK884" s="1"/>
      <c r="EL884" s="1"/>
      <c r="EM884" s="1"/>
      <c r="EN884" s="1"/>
      <c r="EO884" s="1"/>
      <c r="EP884" s="1"/>
      <c r="EQ884" s="1"/>
      <c r="ER884" s="1"/>
      <c r="ES884" s="1"/>
      <c r="ET884" s="1"/>
      <c r="EU884" s="1"/>
      <c r="EV884" s="1"/>
      <c r="EW884" s="1"/>
      <c r="EX884" s="1"/>
      <c r="EY884" s="1"/>
      <c r="EZ884" s="1"/>
      <c r="FA884" s="1"/>
      <c r="FB884" s="1"/>
      <c r="FC884" s="1"/>
      <c r="FD884" s="1"/>
      <c r="FE884" s="1"/>
      <c r="FF884" s="1"/>
      <c r="FG884" s="1"/>
      <c r="FH884" s="1"/>
      <c r="FI884" s="1"/>
      <c r="FJ884" s="1"/>
      <c r="FK884" s="1"/>
      <c r="FL884" s="1"/>
      <c r="FM884" s="1"/>
      <c r="FN884" s="1"/>
      <c r="FO884" s="1"/>
      <c r="FP884" s="1"/>
      <c r="FQ884" s="1"/>
      <c r="FR884" s="1"/>
      <c r="FS884" s="1"/>
      <c r="FT884" s="1"/>
      <c r="FU884" s="1"/>
      <c r="FV884" s="1"/>
      <c r="FW884" s="1"/>
      <c r="FX884" s="1"/>
      <c r="FY884" s="1"/>
      <c r="FZ884" s="1"/>
      <c r="GA884" s="1"/>
      <c r="GB884" s="1"/>
      <c r="GC884" s="1"/>
      <c r="GD884" s="1"/>
      <c r="GE884" s="1"/>
      <c r="GF884" s="1"/>
      <c r="GG884" s="1"/>
    </row>
    <row r="885" spans="1:189" s="4" customFormat="1">
      <c r="A885" s="1"/>
      <c r="B885" s="1"/>
      <c r="C885" s="1"/>
      <c r="D885" s="1"/>
      <c r="E885" s="1"/>
      <c r="F885" s="1"/>
      <c r="G885" s="1"/>
      <c r="H885" s="1"/>
      <c r="I885" s="69"/>
      <c r="J885" s="69"/>
      <c r="K885" s="69"/>
      <c r="L885" s="69"/>
      <c r="M885" s="69"/>
      <c r="N885" s="69"/>
      <c r="O885" s="69"/>
      <c r="P885" s="69"/>
      <c r="R885" s="1"/>
      <c r="S885" s="1"/>
      <c r="T885" s="5"/>
      <c r="U885" s="5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  <c r="DI885" s="1"/>
      <c r="DJ885" s="1"/>
      <c r="DK885" s="1"/>
      <c r="DL885" s="1"/>
      <c r="DM885" s="1"/>
      <c r="DN885" s="1"/>
      <c r="DO885" s="1"/>
      <c r="DP885" s="1"/>
      <c r="DQ885" s="1"/>
      <c r="DR885" s="1"/>
      <c r="DS885" s="1"/>
      <c r="DT885" s="1"/>
      <c r="DU885" s="1"/>
      <c r="DV885" s="1"/>
      <c r="DW885" s="1"/>
      <c r="DX885" s="1"/>
      <c r="DY885" s="1"/>
      <c r="DZ885" s="1"/>
      <c r="EA885" s="1"/>
      <c r="EB885" s="1"/>
      <c r="EC885" s="1"/>
      <c r="ED885" s="1"/>
      <c r="EE885" s="1"/>
      <c r="EF885" s="1"/>
      <c r="EG885" s="1"/>
      <c r="EH885" s="1"/>
      <c r="EI885" s="1"/>
      <c r="EJ885" s="1"/>
      <c r="EK885" s="1"/>
      <c r="EL885" s="1"/>
      <c r="EM885" s="1"/>
      <c r="EN885" s="1"/>
      <c r="EO885" s="1"/>
      <c r="EP885" s="1"/>
      <c r="EQ885" s="1"/>
      <c r="ER885" s="1"/>
      <c r="ES885" s="1"/>
      <c r="ET885" s="1"/>
      <c r="EU885" s="1"/>
      <c r="EV885" s="1"/>
      <c r="EW885" s="1"/>
      <c r="EX885" s="1"/>
      <c r="EY885" s="1"/>
      <c r="EZ885" s="1"/>
      <c r="FA885" s="1"/>
      <c r="FB885" s="1"/>
      <c r="FC885" s="1"/>
      <c r="FD885" s="1"/>
      <c r="FE885" s="1"/>
      <c r="FF885" s="1"/>
      <c r="FG885" s="1"/>
      <c r="FH885" s="1"/>
      <c r="FI885" s="1"/>
      <c r="FJ885" s="1"/>
      <c r="FK885" s="1"/>
      <c r="FL885" s="1"/>
      <c r="FM885" s="1"/>
      <c r="FN885" s="1"/>
      <c r="FO885" s="1"/>
      <c r="FP885" s="1"/>
      <c r="FQ885" s="1"/>
      <c r="FR885" s="1"/>
      <c r="FS885" s="1"/>
      <c r="FT885" s="1"/>
      <c r="FU885" s="1"/>
      <c r="FV885" s="1"/>
      <c r="FW885" s="1"/>
      <c r="FX885" s="1"/>
      <c r="FY885" s="1"/>
      <c r="FZ885" s="1"/>
      <c r="GA885" s="1"/>
      <c r="GB885" s="1"/>
      <c r="GC885" s="1"/>
      <c r="GD885" s="1"/>
      <c r="GE885" s="1"/>
      <c r="GF885" s="1"/>
      <c r="GG885" s="1"/>
    </row>
    <row r="886" spans="1:189" s="4" customFormat="1">
      <c r="A886" s="1"/>
      <c r="B886" s="1"/>
      <c r="C886" s="1"/>
      <c r="D886" s="1"/>
      <c r="E886" s="1"/>
      <c r="F886" s="1"/>
      <c r="G886" s="1"/>
      <c r="H886" s="1"/>
      <c r="I886" s="69"/>
      <c r="J886" s="69"/>
      <c r="K886" s="69"/>
      <c r="L886" s="69"/>
      <c r="M886" s="69"/>
      <c r="N886" s="69"/>
      <c r="O886" s="69"/>
      <c r="P886" s="69"/>
      <c r="R886" s="1"/>
      <c r="S886" s="1"/>
      <c r="T886" s="5"/>
      <c r="U886" s="5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  <c r="DI886" s="1"/>
      <c r="DJ886" s="1"/>
      <c r="DK886" s="1"/>
      <c r="DL886" s="1"/>
      <c r="DM886" s="1"/>
      <c r="DN886" s="1"/>
      <c r="DO886" s="1"/>
      <c r="DP886" s="1"/>
      <c r="DQ886" s="1"/>
      <c r="DR886" s="1"/>
      <c r="DS886" s="1"/>
      <c r="DT886" s="1"/>
      <c r="DU886" s="1"/>
      <c r="DV886" s="1"/>
      <c r="DW886" s="1"/>
      <c r="DX886" s="1"/>
      <c r="DY886" s="1"/>
      <c r="DZ886" s="1"/>
      <c r="EA886" s="1"/>
      <c r="EB886" s="1"/>
      <c r="EC886" s="1"/>
      <c r="ED886" s="1"/>
      <c r="EE886" s="1"/>
      <c r="EF886" s="1"/>
      <c r="EG886" s="1"/>
      <c r="EH886" s="1"/>
      <c r="EI886" s="1"/>
      <c r="EJ886" s="1"/>
      <c r="EK886" s="1"/>
      <c r="EL886" s="1"/>
      <c r="EM886" s="1"/>
      <c r="EN886" s="1"/>
      <c r="EO886" s="1"/>
      <c r="EP886" s="1"/>
      <c r="EQ886" s="1"/>
      <c r="ER886" s="1"/>
      <c r="ES886" s="1"/>
      <c r="ET886" s="1"/>
      <c r="EU886" s="1"/>
      <c r="EV886" s="1"/>
      <c r="EW886" s="1"/>
      <c r="EX886" s="1"/>
      <c r="EY886" s="1"/>
      <c r="EZ886" s="1"/>
      <c r="FA886" s="1"/>
      <c r="FB886" s="1"/>
      <c r="FC886" s="1"/>
      <c r="FD886" s="1"/>
      <c r="FE886" s="1"/>
      <c r="FF886" s="1"/>
      <c r="FG886" s="1"/>
      <c r="FH886" s="1"/>
      <c r="FI886" s="1"/>
      <c r="FJ886" s="1"/>
      <c r="FK886" s="1"/>
      <c r="FL886" s="1"/>
      <c r="FM886" s="1"/>
      <c r="FN886" s="1"/>
      <c r="FO886" s="1"/>
      <c r="FP886" s="1"/>
      <c r="FQ886" s="1"/>
      <c r="FR886" s="1"/>
      <c r="FS886" s="1"/>
      <c r="FT886" s="1"/>
      <c r="FU886" s="1"/>
      <c r="FV886" s="1"/>
      <c r="FW886" s="1"/>
      <c r="FX886" s="1"/>
      <c r="FY886" s="1"/>
      <c r="FZ886" s="1"/>
      <c r="GA886" s="1"/>
      <c r="GB886" s="1"/>
      <c r="GC886" s="1"/>
      <c r="GD886" s="1"/>
      <c r="GE886" s="1"/>
      <c r="GF886" s="1"/>
      <c r="GG886" s="1"/>
    </row>
    <row r="887" spans="1:189" s="4" customFormat="1">
      <c r="A887" s="1"/>
      <c r="B887" s="1"/>
      <c r="C887" s="1"/>
      <c r="D887" s="1"/>
      <c r="E887" s="1"/>
      <c r="F887" s="1"/>
      <c r="G887" s="1"/>
      <c r="H887" s="1"/>
      <c r="I887" s="69"/>
      <c r="J887" s="69"/>
      <c r="K887" s="69"/>
      <c r="L887" s="69"/>
      <c r="M887" s="69"/>
      <c r="N887" s="69"/>
      <c r="O887" s="69"/>
      <c r="P887" s="69"/>
      <c r="R887" s="1"/>
      <c r="S887" s="1"/>
      <c r="T887" s="5"/>
      <c r="U887" s="5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  <c r="CY887" s="1"/>
      <c r="CZ887" s="1"/>
      <c r="DA887" s="1"/>
      <c r="DB887" s="1"/>
      <c r="DC887" s="1"/>
      <c r="DD887" s="1"/>
      <c r="DE887" s="1"/>
      <c r="DF887" s="1"/>
      <c r="DG887" s="1"/>
      <c r="DH887" s="1"/>
      <c r="DI887" s="1"/>
      <c r="DJ887" s="1"/>
      <c r="DK887" s="1"/>
      <c r="DL887" s="1"/>
      <c r="DM887" s="1"/>
      <c r="DN887" s="1"/>
      <c r="DO887" s="1"/>
      <c r="DP887" s="1"/>
      <c r="DQ887" s="1"/>
      <c r="DR887" s="1"/>
      <c r="DS887" s="1"/>
      <c r="DT887" s="1"/>
      <c r="DU887" s="1"/>
      <c r="DV887" s="1"/>
      <c r="DW887" s="1"/>
      <c r="DX887" s="1"/>
      <c r="DY887" s="1"/>
      <c r="DZ887" s="1"/>
      <c r="EA887" s="1"/>
      <c r="EB887" s="1"/>
      <c r="EC887" s="1"/>
      <c r="ED887" s="1"/>
      <c r="EE887" s="1"/>
      <c r="EF887" s="1"/>
      <c r="EG887" s="1"/>
      <c r="EH887" s="1"/>
      <c r="EI887" s="1"/>
      <c r="EJ887" s="1"/>
      <c r="EK887" s="1"/>
      <c r="EL887" s="1"/>
      <c r="EM887" s="1"/>
      <c r="EN887" s="1"/>
      <c r="EO887" s="1"/>
      <c r="EP887" s="1"/>
      <c r="EQ887" s="1"/>
      <c r="ER887" s="1"/>
      <c r="ES887" s="1"/>
      <c r="ET887" s="1"/>
      <c r="EU887" s="1"/>
      <c r="EV887" s="1"/>
      <c r="EW887" s="1"/>
      <c r="EX887" s="1"/>
      <c r="EY887" s="1"/>
      <c r="EZ887" s="1"/>
      <c r="FA887" s="1"/>
      <c r="FB887" s="1"/>
      <c r="FC887" s="1"/>
      <c r="FD887" s="1"/>
      <c r="FE887" s="1"/>
      <c r="FF887" s="1"/>
      <c r="FG887" s="1"/>
      <c r="FH887" s="1"/>
      <c r="FI887" s="1"/>
      <c r="FJ887" s="1"/>
      <c r="FK887" s="1"/>
      <c r="FL887" s="1"/>
      <c r="FM887" s="1"/>
      <c r="FN887" s="1"/>
      <c r="FO887" s="1"/>
      <c r="FP887" s="1"/>
      <c r="FQ887" s="1"/>
      <c r="FR887" s="1"/>
      <c r="FS887" s="1"/>
      <c r="FT887" s="1"/>
      <c r="FU887" s="1"/>
      <c r="FV887" s="1"/>
      <c r="FW887" s="1"/>
      <c r="FX887" s="1"/>
      <c r="FY887" s="1"/>
      <c r="FZ887" s="1"/>
      <c r="GA887" s="1"/>
      <c r="GB887" s="1"/>
      <c r="GC887" s="1"/>
      <c r="GD887" s="1"/>
      <c r="GE887" s="1"/>
      <c r="GF887" s="1"/>
      <c r="GG887" s="1"/>
    </row>
    <row r="888" spans="1:189" s="4" customFormat="1">
      <c r="A888" s="1"/>
      <c r="B888" s="1"/>
      <c r="C888" s="1"/>
      <c r="D888" s="1"/>
      <c r="E888" s="1"/>
      <c r="F888" s="1"/>
      <c r="G888" s="1"/>
      <c r="H888" s="1"/>
      <c r="I888" s="69"/>
      <c r="J888" s="69"/>
      <c r="K888" s="69"/>
      <c r="L888" s="69"/>
      <c r="M888" s="69"/>
      <c r="N888" s="69"/>
      <c r="O888" s="69"/>
      <c r="P888" s="69"/>
      <c r="R888" s="1"/>
      <c r="S888" s="1"/>
      <c r="T888" s="5"/>
      <c r="U888" s="5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  <c r="DK888" s="1"/>
      <c r="DL888" s="1"/>
      <c r="DM888" s="1"/>
      <c r="DN888" s="1"/>
      <c r="DO888" s="1"/>
      <c r="DP888" s="1"/>
      <c r="DQ888" s="1"/>
      <c r="DR888" s="1"/>
      <c r="DS888" s="1"/>
      <c r="DT888" s="1"/>
      <c r="DU888" s="1"/>
      <c r="DV888" s="1"/>
      <c r="DW888" s="1"/>
      <c r="DX888" s="1"/>
      <c r="DY888" s="1"/>
      <c r="DZ888" s="1"/>
      <c r="EA888" s="1"/>
      <c r="EB888" s="1"/>
      <c r="EC888" s="1"/>
      <c r="ED888" s="1"/>
      <c r="EE888" s="1"/>
      <c r="EF888" s="1"/>
      <c r="EG888" s="1"/>
      <c r="EH888" s="1"/>
      <c r="EI888" s="1"/>
      <c r="EJ888" s="1"/>
      <c r="EK888" s="1"/>
      <c r="EL888" s="1"/>
      <c r="EM888" s="1"/>
      <c r="EN888" s="1"/>
      <c r="EO888" s="1"/>
      <c r="EP888" s="1"/>
      <c r="EQ888" s="1"/>
      <c r="ER888" s="1"/>
      <c r="ES888" s="1"/>
      <c r="ET888" s="1"/>
      <c r="EU888" s="1"/>
      <c r="EV888" s="1"/>
      <c r="EW888" s="1"/>
      <c r="EX888" s="1"/>
      <c r="EY888" s="1"/>
      <c r="EZ888" s="1"/>
      <c r="FA888" s="1"/>
      <c r="FB888" s="1"/>
      <c r="FC888" s="1"/>
      <c r="FD888" s="1"/>
      <c r="FE888" s="1"/>
      <c r="FF888" s="1"/>
      <c r="FG888" s="1"/>
      <c r="FH888" s="1"/>
      <c r="FI888" s="1"/>
      <c r="FJ888" s="1"/>
      <c r="FK888" s="1"/>
      <c r="FL888" s="1"/>
      <c r="FM888" s="1"/>
      <c r="FN888" s="1"/>
      <c r="FO888" s="1"/>
      <c r="FP888" s="1"/>
      <c r="FQ888" s="1"/>
      <c r="FR888" s="1"/>
      <c r="FS888" s="1"/>
      <c r="FT888" s="1"/>
      <c r="FU888" s="1"/>
      <c r="FV888" s="1"/>
      <c r="FW888" s="1"/>
      <c r="FX888" s="1"/>
      <c r="FY888" s="1"/>
      <c r="FZ888" s="1"/>
      <c r="GA888" s="1"/>
      <c r="GB888" s="1"/>
      <c r="GC888" s="1"/>
      <c r="GD888" s="1"/>
      <c r="GE888" s="1"/>
      <c r="GF888" s="1"/>
      <c r="GG888" s="1"/>
    </row>
    <row r="889" spans="1:189" s="4" customFormat="1">
      <c r="A889" s="1"/>
      <c r="B889" s="1"/>
      <c r="C889" s="1"/>
      <c r="D889" s="1"/>
      <c r="E889" s="1"/>
      <c r="F889" s="1"/>
      <c r="G889" s="1"/>
      <c r="H889" s="1"/>
      <c r="I889" s="69"/>
      <c r="J889" s="69"/>
      <c r="K889" s="69"/>
      <c r="L889" s="69"/>
      <c r="M889" s="69"/>
      <c r="N889" s="69"/>
      <c r="O889" s="69"/>
      <c r="P889" s="69"/>
      <c r="R889" s="1"/>
      <c r="S889" s="1"/>
      <c r="T889" s="5"/>
      <c r="U889" s="5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  <c r="DI889" s="1"/>
      <c r="DJ889" s="1"/>
      <c r="DK889" s="1"/>
      <c r="DL889" s="1"/>
      <c r="DM889" s="1"/>
      <c r="DN889" s="1"/>
      <c r="DO889" s="1"/>
      <c r="DP889" s="1"/>
      <c r="DQ889" s="1"/>
      <c r="DR889" s="1"/>
      <c r="DS889" s="1"/>
      <c r="DT889" s="1"/>
      <c r="DU889" s="1"/>
      <c r="DV889" s="1"/>
      <c r="DW889" s="1"/>
      <c r="DX889" s="1"/>
      <c r="DY889" s="1"/>
      <c r="DZ889" s="1"/>
      <c r="EA889" s="1"/>
      <c r="EB889" s="1"/>
      <c r="EC889" s="1"/>
      <c r="ED889" s="1"/>
      <c r="EE889" s="1"/>
      <c r="EF889" s="1"/>
      <c r="EG889" s="1"/>
      <c r="EH889" s="1"/>
      <c r="EI889" s="1"/>
      <c r="EJ889" s="1"/>
      <c r="EK889" s="1"/>
      <c r="EL889" s="1"/>
      <c r="EM889" s="1"/>
      <c r="EN889" s="1"/>
      <c r="EO889" s="1"/>
      <c r="EP889" s="1"/>
      <c r="EQ889" s="1"/>
      <c r="ER889" s="1"/>
      <c r="ES889" s="1"/>
      <c r="ET889" s="1"/>
      <c r="EU889" s="1"/>
      <c r="EV889" s="1"/>
      <c r="EW889" s="1"/>
      <c r="EX889" s="1"/>
      <c r="EY889" s="1"/>
      <c r="EZ889" s="1"/>
      <c r="FA889" s="1"/>
      <c r="FB889" s="1"/>
      <c r="FC889" s="1"/>
      <c r="FD889" s="1"/>
      <c r="FE889" s="1"/>
      <c r="FF889" s="1"/>
      <c r="FG889" s="1"/>
      <c r="FH889" s="1"/>
      <c r="FI889" s="1"/>
      <c r="FJ889" s="1"/>
      <c r="FK889" s="1"/>
      <c r="FL889" s="1"/>
      <c r="FM889" s="1"/>
      <c r="FN889" s="1"/>
      <c r="FO889" s="1"/>
      <c r="FP889" s="1"/>
      <c r="FQ889" s="1"/>
      <c r="FR889" s="1"/>
      <c r="FS889" s="1"/>
      <c r="FT889" s="1"/>
      <c r="FU889" s="1"/>
      <c r="FV889" s="1"/>
      <c r="FW889" s="1"/>
      <c r="FX889" s="1"/>
      <c r="FY889" s="1"/>
      <c r="FZ889" s="1"/>
      <c r="GA889" s="1"/>
      <c r="GB889" s="1"/>
      <c r="GC889" s="1"/>
      <c r="GD889" s="1"/>
      <c r="GE889" s="1"/>
      <c r="GF889" s="1"/>
      <c r="GG889" s="1"/>
    </row>
    <row r="890" spans="1:189" s="4" customFormat="1">
      <c r="A890" s="1"/>
      <c r="B890" s="1"/>
      <c r="C890" s="1"/>
      <c r="D890" s="1"/>
      <c r="E890" s="1"/>
      <c r="F890" s="1"/>
      <c r="G890" s="1"/>
      <c r="H890" s="1"/>
      <c r="I890" s="69"/>
      <c r="J890" s="69"/>
      <c r="K890" s="69"/>
      <c r="L890" s="69"/>
      <c r="M890" s="69"/>
      <c r="N890" s="69"/>
      <c r="O890" s="69"/>
      <c r="P890" s="69"/>
      <c r="R890" s="1"/>
      <c r="S890" s="1"/>
      <c r="T890" s="5"/>
      <c r="U890" s="5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  <c r="DI890" s="1"/>
      <c r="DJ890" s="1"/>
      <c r="DK890" s="1"/>
      <c r="DL890" s="1"/>
      <c r="DM890" s="1"/>
      <c r="DN890" s="1"/>
      <c r="DO890" s="1"/>
      <c r="DP890" s="1"/>
      <c r="DQ890" s="1"/>
      <c r="DR890" s="1"/>
      <c r="DS890" s="1"/>
      <c r="DT890" s="1"/>
      <c r="DU890" s="1"/>
      <c r="DV890" s="1"/>
      <c r="DW890" s="1"/>
      <c r="DX890" s="1"/>
      <c r="DY890" s="1"/>
      <c r="DZ890" s="1"/>
      <c r="EA890" s="1"/>
      <c r="EB890" s="1"/>
      <c r="EC890" s="1"/>
      <c r="ED890" s="1"/>
      <c r="EE890" s="1"/>
      <c r="EF890" s="1"/>
      <c r="EG890" s="1"/>
      <c r="EH890" s="1"/>
      <c r="EI890" s="1"/>
      <c r="EJ890" s="1"/>
      <c r="EK890" s="1"/>
      <c r="EL890" s="1"/>
      <c r="EM890" s="1"/>
      <c r="EN890" s="1"/>
      <c r="EO890" s="1"/>
      <c r="EP890" s="1"/>
      <c r="EQ890" s="1"/>
      <c r="ER890" s="1"/>
      <c r="ES890" s="1"/>
      <c r="ET890" s="1"/>
      <c r="EU890" s="1"/>
      <c r="EV890" s="1"/>
      <c r="EW890" s="1"/>
      <c r="EX890" s="1"/>
      <c r="EY890" s="1"/>
      <c r="EZ890" s="1"/>
      <c r="FA890" s="1"/>
      <c r="FB890" s="1"/>
      <c r="FC890" s="1"/>
      <c r="FD890" s="1"/>
      <c r="FE890" s="1"/>
      <c r="FF890" s="1"/>
      <c r="FG890" s="1"/>
      <c r="FH890" s="1"/>
      <c r="FI890" s="1"/>
      <c r="FJ890" s="1"/>
      <c r="FK890" s="1"/>
      <c r="FL890" s="1"/>
      <c r="FM890" s="1"/>
      <c r="FN890" s="1"/>
      <c r="FO890" s="1"/>
      <c r="FP890" s="1"/>
      <c r="FQ890" s="1"/>
      <c r="FR890" s="1"/>
      <c r="FS890" s="1"/>
      <c r="FT890" s="1"/>
      <c r="FU890" s="1"/>
      <c r="FV890" s="1"/>
      <c r="FW890" s="1"/>
      <c r="FX890" s="1"/>
      <c r="FY890" s="1"/>
      <c r="FZ890" s="1"/>
      <c r="GA890" s="1"/>
      <c r="GB890" s="1"/>
      <c r="GC890" s="1"/>
      <c r="GD890" s="1"/>
      <c r="GE890" s="1"/>
      <c r="GF890" s="1"/>
      <c r="GG890" s="1"/>
    </row>
    <row r="891" spans="1:189" s="4" customFormat="1">
      <c r="A891" s="1"/>
      <c r="B891" s="1"/>
      <c r="C891" s="1"/>
      <c r="D891" s="1"/>
      <c r="E891" s="1"/>
      <c r="F891" s="1"/>
      <c r="G891" s="1"/>
      <c r="H891" s="1"/>
      <c r="I891" s="69"/>
      <c r="J891" s="69"/>
      <c r="K891" s="69"/>
      <c r="L891" s="69"/>
      <c r="M891" s="69"/>
      <c r="N891" s="69"/>
      <c r="O891" s="69"/>
      <c r="P891" s="69"/>
      <c r="R891" s="1"/>
      <c r="S891" s="1"/>
      <c r="T891" s="5"/>
      <c r="U891" s="5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  <c r="CY891" s="1"/>
      <c r="CZ891" s="1"/>
      <c r="DA891" s="1"/>
      <c r="DB891" s="1"/>
      <c r="DC891" s="1"/>
      <c r="DD891" s="1"/>
      <c r="DE891" s="1"/>
      <c r="DF891" s="1"/>
      <c r="DG891" s="1"/>
      <c r="DH891" s="1"/>
      <c r="DI891" s="1"/>
      <c r="DJ891" s="1"/>
      <c r="DK891" s="1"/>
      <c r="DL891" s="1"/>
      <c r="DM891" s="1"/>
      <c r="DN891" s="1"/>
      <c r="DO891" s="1"/>
      <c r="DP891" s="1"/>
      <c r="DQ891" s="1"/>
      <c r="DR891" s="1"/>
      <c r="DS891" s="1"/>
      <c r="DT891" s="1"/>
      <c r="DU891" s="1"/>
      <c r="DV891" s="1"/>
      <c r="DW891" s="1"/>
      <c r="DX891" s="1"/>
      <c r="DY891" s="1"/>
      <c r="DZ891" s="1"/>
      <c r="EA891" s="1"/>
      <c r="EB891" s="1"/>
      <c r="EC891" s="1"/>
      <c r="ED891" s="1"/>
      <c r="EE891" s="1"/>
      <c r="EF891" s="1"/>
      <c r="EG891" s="1"/>
      <c r="EH891" s="1"/>
      <c r="EI891" s="1"/>
      <c r="EJ891" s="1"/>
      <c r="EK891" s="1"/>
      <c r="EL891" s="1"/>
      <c r="EM891" s="1"/>
      <c r="EN891" s="1"/>
      <c r="EO891" s="1"/>
      <c r="EP891" s="1"/>
      <c r="EQ891" s="1"/>
      <c r="ER891" s="1"/>
      <c r="ES891" s="1"/>
      <c r="ET891" s="1"/>
      <c r="EU891" s="1"/>
      <c r="EV891" s="1"/>
      <c r="EW891" s="1"/>
      <c r="EX891" s="1"/>
      <c r="EY891" s="1"/>
      <c r="EZ891" s="1"/>
      <c r="FA891" s="1"/>
      <c r="FB891" s="1"/>
      <c r="FC891" s="1"/>
      <c r="FD891" s="1"/>
      <c r="FE891" s="1"/>
      <c r="FF891" s="1"/>
      <c r="FG891" s="1"/>
      <c r="FH891" s="1"/>
      <c r="FI891" s="1"/>
      <c r="FJ891" s="1"/>
      <c r="FK891" s="1"/>
      <c r="FL891" s="1"/>
      <c r="FM891" s="1"/>
      <c r="FN891" s="1"/>
      <c r="FO891" s="1"/>
      <c r="FP891" s="1"/>
      <c r="FQ891" s="1"/>
      <c r="FR891" s="1"/>
      <c r="FS891" s="1"/>
      <c r="FT891" s="1"/>
      <c r="FU891" s="1"/>
      <c r="FV891" s="1"/>
      <c r="FW891" s="1"/>
      <c r="FX891" s="1"/>
      <c r="FY891" s="1"/>
      <c r="FZ891" s="1"/>
      <c r="GA891" s="1"/>
      <c r="GB891" s="1"/>
      <c r="GC891" s="1"/>
      <c r="GD891" s="1"/>
      <c r="GE891" s="1"/>
      <c r="GF891" s="1"/>
      <c r="GG891" s="1"/>
    </row>
    <row r="892" spans="1:189" s="4" customFormat="1">
      <c r="A892" s="1"/>
      <c r="B892" s="1"/>
      <c r="C892" s="1"/>
      <c r="D892" s="1"/>
      <c r="E892" s="1"/>
      <c r="F892" s="1"/>
      <c r="G892" s="1"/>
      <c r="H892" s="1"/>
      <c r="I892" s="69"/>
      <c r="J892" s="69"/>
      <c r="K892" s="69"/>
      <c r="L892" s="69"/>
      <c r="M892" s="69"/>
      <c r="N892" s="69"/>
      <c r="O892" s="69"/>
      <c r="P892" s="69"/>
      <c r="R892" s="1"/>
      <c r="S892" s="1"/>
      <c r="T892" s="5"/>
      <c r="U892" s="5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  <c r="DI892" s="1"/>
      <c r="DJ892" s="1"/>
      <c r="DK892" s="1"/>
      <c r="DL892" s="1"/>
      <c r="DM892" s="1"/>
      <c r="DN892" s="1"/>
      <c r="DO892" s="1"/>
      <c r="DP892" s="1"/>
      <c r="DQ892" s="1"/>
      <c r="DR892" s="1"/>
      <c r="DS892" s="1"/>
      <c r="DT892" s="1"/>
      <c r="DU892" s="1"/>
      <c r="DV892" s="1"/>
      <c r="DW892" s="1"/>
      <c r="DX892" s="1"/>
      <c r="DY892" s="1"/>
      <c r="DZ892" s="1"/>
      <c r="EA892" s="1"/>
      <c r="EB892" s="1"/>
      <c r="EC892" s="1"/>
      <c r="ED892" s="1"/>
      <c r="EE892" s="1"/>
      <c r="EF892" s="1"/>
      <c r="EG892" s="1"/>
      <c r="EH892" s="1"/>
      <c r="EI892" s="1"/>
      <c r="EJ892" s="1"/>
      <c r="EK892" s="1"/>
      <c r="EL892" s="1"/>
      <c r="EM892" s="1"/>
      <c r="EN892" s="1"/>
      <c r="EO892" s="1"/>
      <c r="EP892" s="1"/>
      <c r="EQ892" s="1"/>
      <c r="ER892" s="1"/>
      <c r="ES892" s="1"/>
      <c r="ET892" s="1"/>
      <c r="EU892" s="1"/>
      <c r="EV892" s="1"/>
      <c r="EW892" s="1"/>
      <c r="EX892" s="1"/>
      <c r="EY892" s="1"/>
      <c r="EZ892" s="1"/>
      <c r="FA892" s="1"/>
      <c r="FB892" s="1"/>
      <c r="FC892" s="1"/>
      <c r="FD892" s="1"/>
      <c r="FE892" s="1"/>
      <c r="FF892" s="1"/>
      <c r="FG892" s="1"/>
      <c r="FH892" s="1"/>
      <c r="FI892" s="1"/>
      <c r="FJ892" s="1"/>
      <c r="FK892" s="1"/>
      <c r="FL892" s="1"/>
      <c r="FM892" s="1"/>
      <c r="FN892" s="1"/>
      <c r="FO892" s="1"/>
      <c r="FP892" s="1"/>
      <c r="FQ892" s="1"/>
      <c r="FR892" s="1"/>
      <c r="FS892" s="1"/>
      <c r="FT892" s="1"/>
      <c r="FU892" s="1"/>
      <c r="FV892" s="1"/>
      <c r="FW892" s="1"/>
      <c r="FX892" s="1"/>
      <c r="FY892" s="1"/>
      <c r="FZ892" s="1"/>
      <c r="GA892" s="1"/>
      <c r="GB892" s="1"/>
      <c r="GC892" s="1"/>
      <c r="GD892" s="1"/>
      <c r="GE892" s="1"/>
      <c r="GF892" s="1"/>
      <c r="GG892" s="1"/>
    </row>
    <row r="893" spans="1:189" s="4" customFormat="1">
      <c r="A893" s="1"/>
      <c r="B893" s="1"/>
      <c r="C893" s="1"/>
      <c r="D893" s="1"/>
      <c r="E893" s="1"/>
      <c r="F893" s="1"/>
      <c r="G893" s="1"/>
      <c r="H893" s="1"/>
      <c r="I893" s="69"/>
      <c r="J893" s="69"/>
      <c r="K893" s="69"/>
      <c r="L893" s="69"/>
      <c r="M893" s="69"/>
      <c r="N893" s="69"/>
      <c r="O893" s="69"/>
      <c r="P893" s="69"/>
      <c r="R893" s="1"/>
      <c r="S893" s="1"/>
      <c r="T893" s="5"/>
      <c r="U893" s="5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  <c r="DI893" s="1"/>
      <c r="DJ893" s="1"/>
      <c r="DK893" s="1"/>
      <c r="DL893" s="1"/>
      <c r="DM893" s="1"/>
      <c r="DN893" s="1"/>
      <c r="DO893" s="1"/>
      <c r="DP893" s="1"/>
      <c r="DQ893" s="1"/>
      <c r="DR893" s="1"/>
      <c r="DS893" s="1"/>
      <c r="DT893" s="1"/>
      <c r="DU893" s="1"/>
      <c r="DV893" s="1"/>
      <c r="DW893" s="1"/>
      <c r="DX893" s="1"/>
      <c r="DY893" s="1"/>
      <c r="DZ893" s="1"/>
      <c r="EA893" s="1"/>
      <c r="EB893" s="1"/>
      <c r="EC893" s="1"/>
      <c r="ED893" s="1"/>
      <c r="EE893" s="1"/>
      <c r="EF893" s="1"/>
      <c r="EG893" s="1"/>
      <c r="EH893" s="1"/>
      <c r="EI893" s="1"/>
      <c r="EJ893" s="1"/>
      <c r="EK893" s="1"/>
      <c r="EL893" s="1"/>
      <c r="EM893" s="1"/>
      <c r="EN893" s="1"/>
      <c r="EO893" s="1"/>
      <c r="EP893" s="1"/>
      <c r="EQ893" s="1"/>
      <c r="ER893" s="1"/>
      <c r="ES893" s="1"/>
      <c r="ET893" s="1"/>
      <c r="EU893" s="1"/>
      <c r="EV893" s="1"/>
      <c r="EW893" s="1"/>
      <c r="EX893" s="1"/>
      <c r="EY893" s="1"/>
      <c r="EZ893" s="1"/>
      <c r="FA893" s="1"/>
      <c r="FB893" s="1"/>
      <c r="FC893" s="1"/>
      <c r="FD893" s="1"/>
      <c r="FE893" s="1"/>
      <c r="FF893" s="1"/>
      <c r="FG893" s="1"/>
      <c r="FH893" s="1"/>
      <c r="FI893" s="1"/>
      <c r="FJ893" s="1"/>
      <c r="FK893" s="1"/>
      <c r="FL893" s="1"/>
      <c r="FM893" s="1"/>
      <c r="FN893" s="1"/>
      <c r="FO893" s="1"/>
      <c r="FP893" s="1"/>
      <c r="FQ893" s="1"/>
      <c r="FR893" s="1"/>
      <c r="FS893" s="1"/>
      <c r="FT893" s="1"/>
      <c r="FU893" s="1"/>
      <c r="FV893" s="1"/>
      <c r="FW893" s="1"/>
      <c r="FX893" s="1"/>
      <c r="FY893" s="1"/>
      <c r="FZ893" s="1"/>
      <c r="GA893" s="1"/>
      <c r="GB893" s="1"/>
      <c r="GC893" s="1"/>
      <c r="GD893" s="1"/>
      <c r="GE893" s="1"/>
      <c r="GF893" s="1"/>
      <c r="GG893" s="1"/>
    </row>
  </sheetData>
  <mergeCells count="12">
    <mergeCell ref="P8:P9"/>
    <mergeCell ref="B4:P4"/>
    <mergeCell ref="B2:P2"/>
    <mergeCell ref="B5:P5"/>
    <mergeCell ref="B6:P6"/>
    <mergeCell ref="B7:P7"/>
    <mergeCell ref="B8:B9"/>
    <mergeCell ref="C8:G8"/>
    <mergeCell ref="H8:H9"/>
    <mergeCell ref="I8:M8"/>
    <mergeCell ref="N8:N9"/>
    <mergeCell ref="O8:O9"/>
  </mergeCells>
  <printOptions horizontalCentered="1"/>
  <pageMargins left="0" right="0" top="0.59055118110236227" bottom="0.78740157480314965" header="0" footer="0.31496062992125984"/>
  <pageSetup scale="60" orientation="portrait" r:id="rId1"/>
  <headerFooter alignWithMargins="0"/>
  <ignoredErrors>
    <ignoredError sqref="C18:G18 I18:M18 C39:G39 I39:M39 C45:G45" formulaRange="1"/>
    <ignoredError sqref="H30 N30 H39 N39 N53 H45 H5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7125F-F939-48F1-9CBC-314446DACEA1}">
  <sheetPr>
    <pageSetUpPr fitToPage="1"/>
  </sheetPr>
  <dimension ref="A1:P182"/>
  <sheetViews>
    <sheetView showGridLines="0" tabSelected="1" zoomScaleNormal="100" workbookViewId="0">
      <selection activeCell="L12" sqref="L12"/>
    </sheetView>
  </sheetViews>
  <sheetFormatPr baseColWidth="10" defaultColWidth="11.42578125" defaultRowHeight="12.75"/>
  <cols>
    <col min="1" max="1" width="1.28515625" style="1" customWidth="1"/>
    <col min="2" max="2" width="76.28515625" style="1" customWidth="1"/>
    <col min="3" max="7" width="10.7109375" style="1" customWidth="1"/>
    <col min="8" max="8" width="14" style="1" customWidth="1"/>
    <col min="9" max="13" width="10.7109375" style="1" customWidth="1"/>
    <col min="14" max="14" width="16.140625" style="1" customWidth="1"/>
    <col min="15" max="15" width="13.85546875" style="1" bestFit="1" customWidth="1"/>
    <col min="16" max="16" width="16" style="1" bestFit="1" customWidth="1"/>
    <col min="17" max="16384" width="11.42578125" style="1"/>
  </cols>
  <sheetData>
    <row r="1" spans="1:16" ht="15.75">
      <c r="A1" s="163"/>
      <c r="B1" s="153" t="s">
        <v>1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</row>
    <row r="2" spans="1:16" ht="15.75"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</row>
    <row r="3" spans="1:16" ht="15">
      <c r="B3" s="154" t="s">
        <v>157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</row>
    <row r="4" spans="1:16" ht="18.75" customHeight="1">
      <c r="B4" s="154" t="s">
        <v>69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</row>
    <row r="5" spans="1:16" ht="18.75" customHeight="1">
      <c r="B5" s="155" t="s">
        <v>152</v>
      </c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</row>
    <row r="6" spans="1:16" ht="14.25" customHeight="1">
      <c r="B6" s="155" t="s">
        <v>3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</row>
    <row r="7" spans="1:16" ht="18" customHeight="1">
      <c r="B7" s="158" t="s">
        <v>4</v>
      </c>
      <c r="C7" s="156">
        <v>2026</v>
      </c>
      <c r="D7" s="157"/>
      <c r="E7" s="157"/>
      <c r="F7" s="157"/>
      <c r="G7" s="157"/>
      <c r="H7" s="149" t="s">
        <v>5</v>
      </c>
      <c r="I7" s="156">
        <v>2026</v>
      </c>
      <c r="J7" s="157"/>
      <c r="K7" s="157"/>
      <c r="L7" s="157"/>
      <c r="M7" s="157"/>
      <c r="N7" s="149" t="s">
        <v>6</v>
      </c>
      <c r="O7" s="151" t="s">
        <v>7</v>
      </c>
      <c r="P7" s="149" t="s">
        <v>8</v>
      </c>
    </row>
    <row r="8" spans="1:16" ht="31.5" customHeight="1" thickBot="1">
      <c r="B8" s="159"/>
      <c r="C8" s="160" t="s">
        <v>9</v>
      </c>
      <c r="D8" s="160" t="s">
        <v>10</v>
      </c>
      <c r="E8" s="160" t="s">
        <v>146</v>
      </c>
      <c r="F8" s="160" t="s">
        <v>150</v>
      </c>
      <c r="G8" s="160" t="s">
        <v>153</v>
      </c>
      <c r="H8" s="150"/>
      <c r="I8" s="160" t="s">
        <v>9</v>
      </c>
      <c r="J8" s="160" t="s">
        <v>10</v>
      </c>
      <c r="K8" s="160" t="s">
        <v>146</v>
      </c>
      <c r="L8" s="160" t="s">
        <v>150</v>
      </c>
      <c r="M8" s="160" t="s">
        <v>153</v>
      </c>
      <c r="N8" s="150"/>
      <c r="O8" s="152"/>
      <c r="P8" s="150"/>
    </row>
    <row r="9" spans="1:16" ht="18" customHeight="1" thickTop="1">
      <c r="B9" s="70" t="s">
        <v>12</v>
      </c>
      <c r="C9" s="71">
        <f t="shared" ref="C9:N9" si="0">+C10+C20</f>
        <v>20851.8</v>
      </c>
      <c r="D9" s="71">
        <f>+D10+D20</f>
        <v>18320.899999999998</v>
      </c>
      <c r="E9" s="71">
        <f>+E10+E20</f>
        <v>23132.5</v>
      </c>
      <c r="F9" s="71">
        <f>+F10+F20</f>
        <v>20981.3</v>
      </c>
      <c r="G9" s="71">
        <f t="shared" si="0"/>
        <v>20679.599999999999</v>
      </c>
      <c r="H9" s="71">
        <f t="shared" si="0"/>
        <v>103966.09999999999</v>
      </c>
      <c r="I9" s="71">
        <f t="shared" si="0"/>
        <v>20220.608767106613</v>
      </c>
      <c r="J9" s="71">
        <f>+J10+J20</f>
        <v>21136.271028415722</v>
      </c>
      <c r="K9" s="71">
        <f>+K10+K20</f>
        <v>22807.26489333513</v>
      </c>
      <c r="L9" s="71">
        <f>+L10+L20</f>
        <v>21616.674554565947</v>
      </c>
      <c r="M9" s="71">
        <f t="shared" si="0"/>
        <v>23105.768563213725</v>
      </c>
      <c r="N9" s="72">
        <f t="shared" si="0"/>
        <v>108886.58780663714</v>
      </c>
      <c r="O9" s="72">
        <f t="shared" ref="O9:O31" si="1">+H9-N9</f>
        <v>-4920.4878066371457</v>
      </c>
      <c r="P9" s="73">
        <f t="shared" ref="P9:P17" si="2">+H9/N9*100</f>
        <v>95.481089171996985</v>
      </c>
    </row>
    <row r="10" spans="1:16" ht="18" customHeight="1">
      <c r="B10" s="74" t="s">
        <v>70</v>
      </c>
      <c r="C10" s="15">
        <f>+C12+C13+C19</f>
        <v>16009.2</v>
      </c>
      <c r="D10" s="15">
        <f>+D12+D13+D19</f>
        <v>14204.699999999999</v>
      </c>
      <c r="E10" s="15">
        <f>+E12+E13+E19</f>
        <v>17712.8</v>
      </c>
      <c r="F10" s="15">
        <f>+F12+F13+F19</f>
        <v>16029.3</v>
      </c>
      <c r="G10" s="15">
        <f>+G12+G13+G19</f>
        <v>15915.3</v>
      </c>
      <c r="H10" s="15">
        <f>+H11+H13+H19</f>
        <v>79871.299999999988</v>
      </c>
      <c r="I10" s="15">
        <f t="shared" ref="I10:N10" si="3">+I12+I13+I19</f>
        <v>15544.74165210872</v>
      </c>
      <c r="J10" s="15">
        <f t="shared" si="3"/>
        <v>16233.775829638113</v>
      </c>
      <c r="K10" s="15">
        <f t="shared" si="3"/>
        <v>17601.021337733247</v>
      </c>
      <c r="L10" s="15">
        <f t="shared" si="3"/>
        <v>16789.786821482521</v>
      </c>
      <c r="M10" s="15">
        <f t="shared" si="3"/>
        <v>17810.321573273879</v>
      </c>
      <c r="N10" s="75">
        <f t="shared" si="3"/>
        <v>83979.64721423648</v>
      </c>
      <c r="O10" s="75">
        <f t="shared" si="1"/>
        <v>-4108.3472142364917</v>
      </c>
      <c r="P10" s="73">
        <f t="shared" si="2"/>
        <v>95.107925133626864</v>
      </c>
    </row>
    <row r="11" spans="1:16" ht="18" customHeight="1">
      <c r="B11" s="76" t="s">
        <v>29</v>
      </c>
      <c r="C11" s="15">
        <f t="shared" ref="C11:N11" si="4">+C12</f>
        <v>13956.3</v>
      </c>
      <c r="D11" s="15">
        <f t="shared" si="4"/>
        <v>12172.9</v>
      </c>
      <c r="E11" s="15">
        <f t="shared" si="4"/>
        <v>15252.7</v>
      </c>
      <c r="F11" s="15">
        <f t="shared" si="4"/>
        <v>14022.5</v>
      </c>
      <c r="G11" s="15">
        <f t="shared" si="4"/>
        <v>13657</v>
      </c>
      <c r="H11" s="19">
        <f t="shared" si="4"/>
        <v>69061.399999999994</v>
      </c>
      <c r="I11" s="15">
        <f t="shared" si="4"/>
        <v>13767.560927043203</v>
      </c>
      <c r="J11" s="15">
        <f t="shared" si="4"/>
        <v>14092.018335990517</v>
      </c>
      <c r="K11" s="15">
        <f t="shared" si="4"/>
        <v>15438.455951338516</v>
      </c>
      <c r="L11" s="15">
        <f t="shared" si="4"/>
        <v>14871.076973664449</v>
      </c>
      <c r="M11" s="15">
        <f t="shared" si="4"/>
        <v>15575.000372988889</v>
      </c>
      <c r="N11" s="73">
        <f t="shared" si="4"/>
        <v>73744.112561025569</v>
      </c>
      <c r="O11" s="73">
        <f t="shared" si="1"/>
        <v>-4682.7125610255753</v>
      </c>
      <c r="P11" s="73">
        <f t="shared" si="2"/>
        <v>93.650052324990028</v>
      </c>
    </row>
    <row r="12" spans="1:16" ht="18" customHeight="1">
      <c r="B12" s="77" t="s">
        <v>30</v>
      </c>
      <c r="C12" s="78">
        <v>13956.3</v>
      </c>
      <c r="D12" s="78">
        <v>12172.9</v>
      </c>
      <c r="E12" s="78">
        <v>15252.7</v>
      </c>
      <c r="F12" s="78">
        <v>14022.5</v>
      </c>
      <c r="G12" s="78">
        <v>13657</v>
      </c>
      <c r="H12" s="79">
        <f>SUM(C12:G12)</f>
        <v>69061.399999999994</v>
      </c>
      <c r="I12" s="78">
        <v>13767.560927043203</v>
      </c>
      <c r="J12" s="78">
        <v>14092.018335990517</v>
      </c>
      <c r="K12" s="78">
        <v>15438.455951338516</v>
      </c>
      <c r="L12" s="78">
        <v>14871.076973664449</v>
      </c>
      <c r="M12" s="78">
        <v>15575.000372988889</v>
      </c>
      <c r="N12" s="80">
        <f>SUM(I12:M12)</f>
        <v>73744.112561025569</v>
      </c>
      <c r="O12" s="80">
        <f t="shared" si="1"/>
        <v>-4682.7125610255753</v>
      </c>
      <c r="P12" s="80">
        <f t="shared" si="2"/>
        <v>93.650052324990028</v>
      </c>
    </row>
    <row r="13" spans="1:16" ht="18" customHeight="1">
      <c r="B13" s="28" t="s">
        <v>31</v>
      </c>
      <c r="C13" s="81">
        <f t="shared" ref="C13:N13" si="5">SUM(C14:C18)</f>
        <v>2003.2</v>
      </c>
      <c r="D13" s="81">
        <f>SUM(D14:D18)</f>
        <v>1972.1999999999998</v>
      </c>
      <c r="E13" s="81">
        <f>SUM(E14:E18)</f>
        <v>2399.9999999999995</v>
      </c>
      <c r="F13" s="81">
        <f>SUM(F14:F18)</f>
        <v>1962.9999999999998</v>
      </c>
      <c r="G13" s="81">
        <f t="shared" si="5"/>
        <v>2214.8000000000002</v>
      </c>
      <c r="H13" s="81">
        <f t="shared" si="5"/>
        <v>10553.199999999999</v>
      </c>
      <c r="I13" s="81">
        <f t="shared" si="5"/>
        <v>1713.2582936083827</v>
      </c>
      <c r="J13" s="81">
        <f>SUM(J14:J18)</f>
        <v>2083.6286716169052</v>
      </c>
      <c r="K13" s="81">
        <f>SUM(K14:K18)</f>
        <v>2121.9553443165532</v>
      </c>
      <c r="L13" s="81">
        <f>SUM(L14:L18)</f>
        <v>1877.7873705527443</v>
      </c>
      <c r="M13" s="81">
        <f t="shared" si="5"/>
        <v>2178.6516661042165</v>
      </c>
      <c r="N13" s="82">
        <f t="shared" si="5"/>
        <v>9975.2813461988007</v>
      </c>
      <c r="O13" s="82">
        <f t="shared" si="1"/>
        <v>577.91865380119816</v>
      </c>
      <c r="P13" s="83">
        <f t="shared" si="2"/>
        <v>105.79350730815649</v>
      </c>
    </row>
    <row r="14" spans="1:16" ht="18" customHeight="1">
      <c r="B14" s="84" t="s">
        <v>34</v>
      </c>
      <c r="C14" s="78">
        <v>1506.8</v>
      </c>
      <c r="D14" s="78">
        <v>1317.3</v>
      </c>
      <c r="E14" s="78">
        <v>1827.1</v>
      </c>
      <c r="F14" s="78">
        <v>1331.1</v>
      </c>
      <c r="G14" s="78">
        <v>1506.1</v>
      </c>
      <c r="H14" s="79">
        <f t="shared" ref="H14:H19" si="6">SUM(C14:G14)</f>
        <v>7488.4</v>
      </c>
      <c r="I14" s="78">
        <v>1125.083891990382</v>
      </c>
      <c r="J14" s="78">
        <v>1438.5707432482391</v>
      </c>
      <c r="K14" s="78">
        <v>1494.9532426122089</v>
      </c>
      <c r="L14" s="78">
        <v>1208.2684554886732</v>
      </c>
      <c r="M14" s="78">
        <v>1390.8889451854548</v>
      </c>
      <c r="N14" s="80">
        <f t="shared" ref="N14:N19" si="7">SUM(I14:M14)</f>
        <v>6657.7652785249584</v>
      </c>
      <c r="O14" s="80">
        <f t="shared" si="1"/>
        <v>830.63472147504126</v>
      </c>
      <c r="P14" s="80">
        <f t="shared" si="2"/>
        <v>112.47617911905525</v>
      </c>
    </row>
    <row r="15" spans="1:16" ht="18" customHeight="1">
      <c r="B15" s="84" t="s">
        <v>36</v>
      </c>
      <c r="C15" s="78">
        <v>132.19999999999999</v>
      </c>
      <c r="D15" s="78">
        <v>296.89999999999998</v>
      </c>
      <c r="E15" s="78">
        <v>121.6</v>
      </c>
      <c r="F15" s="78">
        <v>231.8</v>
      </c>
      <c r="G15" s="78">
        <v>258.8</v>
      </c>
      <c r="H15" s="79">
        <f t="shared" si="6"/>
        <v>1041.3</v>
      </c>
      <c r="I15" s="78">
        <v>126.90968260832058</v>
      </c>
      <c r="J15" s="78">
        <v>240.05099058346761</v>
      </c>
      <c r="K15" s="78">
        <v>169.20725751565433</v>
      </c>
      <c r="L15" s="78">
        <v>192.45169986817461</v>
      </c>
      <c r="M15" s="78">
        <v>226.75055750113094</v>
      </c>
      <c r="N15" s="80">
        <f t="shared" si="7"/>
        <v>955.37018807674815</v>
      </c>
      <c r="O15" s="80">
        <f t="shared" si="1"/>
        <v>85.929811923251805</v>
      </c>
      <c r="P15" s="80">
        <f t="shared" si="2"/>
        <v>108.99439955272592</v>
      </c>
    </row>
    <row r="16" spans="1:16" ht="18" customHeight="1">
      <c r="B16" s="84" t="s">
        <v>71</v>
      </c>
      <c r="C16" s="78">
        <v>181</v>
      </c>
      <c r="D16" s="78">
        <v>197.3</v>
      </c>
      <c r="E16" s="78">
        <v>238.7</v>
      </c>
      <c r="F16" s="78">
        <v>217</v>
      </c>
      <c r="G16" s="78">
        <v>290.10000000000002</v>
      </c>
      <c r="H16" s="79">
        <f t="shared" si="6"/>
        <v>1124.0999999999999</v>
      </c>
      <c r="I16" s="78">
        <v>285.42960273937524</v>
      </c>
      <c r="J16" s="78">
        <v>253.95974586068488</v>
      </c>
      <c r="K16" s="78">
        <v>268.25458448870307</v>
      </c>
      <c r="L16" s="78">
        <v>329.46451514461558</v>
      </c>
      <c r="M16" s="78">
        <v>353.2452107368095</v>
      </c>
      <c r="N16" s="80">
        <f t="shared" si="7"/>
        <v>1490.353658970188</v>
      </c>
      <c r="O16" s="80">
        <f t="shared" si="1"/>
        <v>-366.2536589701881</v>
      </c>
      <c r="P16" s="80">
        <f t="shared" si="2"/>
        <v>75.425050506249377</v>
      </c>
    </row>
    <row r="17" spans="1:16" ht="22.5" customHeight="1">
      <c r="B17" s="84" t="s">
        <v>72</v>
      </c>
      <c r="C17" s="78">
        <v>183.2</v>
      </c>
      <c r="D17" s="78">
        <v>160.69999999999999</v>
      </c>
      <c r="E17" s="78">
        <v>212.6</v>
      </c>
      <c r="F17" s="78">
        <v>183.1</v>
      </c>
      <c r="G17" s="78">
        <v>159.80000000000001</v>
      </c>
      <c r="H17" s="79">
        <f t="shared" si="6"/>
        <v>899.40000000000009</v>
      </c>
      <c r="I17" s="78">
        <v>175.83511627030501</v>
      </c>
      <c r="J17" s="78">
        <v>151.04719192451375</v>
      </c>
      <c r="K17" s="78">
        <v>189.54025969998693</v>
      </c>
      <c r="L17" s="78">
        <v>147.60270005128058</v>
      </c>
      <c r="M17" s="78">
        <v>207.76695268082122</v>
      </c>
      <c r="N17" s="80">
        <f t="shared" si="7"/>
        <v>871.79222062690735</v>
      </c>
      <c r="O17" s="80">
        <f t="shared" si="1"/>
        <v>27.60777937309274</v>
      </c>
      <c r="P17" s="80">
        <f t="shared" si="2"/>
        <v>103.16678432313149</v>
      </c>
    </row>
    <row r="18" spans="1:16" ht="17.25" customHeight="1">
      <c r="B18" s="84" t="s">
        <v>26</v>
      </c>
      <c r="C18" s="78">
        <v>0</v>
      </c>
      <c r="D18" s="78">
        <v>0</v>
      </c>
      <c r="E18" s="78">
        <v>0</v>
      </c>
      <c r="F18" s="78">
        <v>0</v>
      </c>
      <c r="G18" s="78">
        <v>0</v>
      </c>
      <c r="H18" s="79">
        <f t="shared" si="6"/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80">
        <f t="shared" si="7"/>
        <v>0</v>
      </c>
      <c r="O18" s="80">
        <f t="shared" si="1"/>
        <v>0</v>
      </c>
      <c r="P18" s="85">
        <v>0</v>
      </c>
    </row>
    <row r="19" spans="1:16" ht="17.25" customHeight="1">
      <c r="B19" s="86" t="s">
        <v>44</v>
      </c>
      <c r="C19" s="81">
        <v>49.7</v>
      </c>
      <c r="D19" s="81">
        <v>59.6</v>
      </c>
      <c r="E19" s="81">
        <v>60.1</v>
      </c>
      <c r="F19" s="81">
        <v>43.8</v>
      </c>
      <c r="G19" s="81">
        <v>43.5</v>
      </c>
      <c r="H19" s="87">
        <f t="shared" si="6"/>
        <v>256.7</v>
      </c>
      <c r="I19" s="81">
        <v>63.922431457133996</v>
      </c>
      <c r="J19" s="81">
        <v>58.128822030690436</v>
      </c>
      <c r="K19" s="81">
        <v>40.610042078181962</v>
      </c>
      <c r="L19" s="81">
        <v>40.922477265328389</v>
      </c>
      <c r="M19" s="81">
        <v>56.66953418077582</v>
      </c>
      <c r="N19" s="83">
        <f t="shared" si="7"/>
        <v>260.25330701211061</v>
      </c>
      <c r="O19" s="83">
        <f t="shared" si="1"/>
        <v>-3.5533070121106221</v>
      </c>
      <c r="P19" s="83">
        <f t="shared" ref="P19:P25" si="8">+H19/N19*100</f>
        <v>98.634673636656117</v>
      </c>
    </row>
    <row r="20" spans="1:16" ht="18" customHeight="1">
      <c r="B20" s="38" t="s">
        <v>73</v>
      </c>
      <c r="C20" s="81">
        <f t="shared" ref="C20:N20" si="9">+C21+C23</f>
        <v>4842.5999999999995</v>
      </c>
      <c r="D20" s="81">
        <f>+D21+D23</f>
        <v>4116.2</v>
      </c>
      <c r="E20" s="81">
        <f>+E21+E23</f>
        <v>5419.7</v>
      </c>
      <c r="F20" s="81">
        <f>+F21+F23</f>
        <v>4952</v>
      </c>
      <c r="G20" s="81">
        <f t="shared" si="9"/>
        <v>4764.3</v>
      </c>
      <c r="H20" s="81">
        <f t="shared" si="9"/>
        <v>24094.799999999999</v>
      </c>
      <c r="I20" s="81">
        <f t="shared" si="9"/>
        <v>4675.8671149978918</v>
      </c>
      <c r="J20" s="81">
        <f>+J21+J23</f>
        <v>4902.4951987776103</v>
      </c>
      <c r="K20" s="81">
        <f>+K21+K23</f>
        <v>5206.2435556018836</v>
      </c>
      <c r="L20" s="81">
        <f>+L21+L23</f>
        <v>4826.8877330834257</v>
      </c>
      <c r="M20" s="81">
        <f t="shared" si="9"/>
        <v>5295.4469899398464</v>
      </c>
      <c r="N20" s="82">
        <f t="shared" si="9"/>
        <v>24906.940592400657</v>
      </c>
      <c r="O20" s="82">
        <f t="shared" si="1"/>
        <v>-812.14059240065762</v>
      </c>
      <c r="P20" s="83">
        <f t="shared" si="8"/>
        <v>96.739300078274368</v>
      </c>
    </row>
    <row r="21" spans="1:16" ht="18" customHeight="1">
      <c r="B21" s="76" t="s">
        <v>74</v>
      </c>
      <c r="C21" s="81">
        <f t="shared" ref="C21:N21" si="10">+C22</f>
        <v>4837.3999999999996</v>
      </c>
      <c r="D21" s="81">
        <f t="shared" si="10"/>
        <v>4112.8999999999996</v>
      </c>
      <c r="E21" s="81">
        <f t="shared" si="10"/>
        <v>5414.8</v>
      </c>
      <c r="F21" s="81">
        <f t="shared" si="10"/>
        <v>4945.8999999999996</v>
      </c>
      <c r="G21" s="81">
        <f t="shared" si="10"/>
        <v>4758.2</v>
      </c>
      <c r="H21" s="81">
        <f t="shared" si="10"/>
        <v>24069.200000000001</v>
      </c>
      <c r="I21" s="81">
        <f t="shared" si="10"/>
        <v>4672.1384200952716</v>
      </c>
      <c r="J21" s="81">
        <f t="shared" si="10"/>
        <v>4899.785409694904</v>
      </c>
      <c r="K21" s="81">
        <f t="shared" si="10"/>
        <v>5203.0157566916905</v>
      </c>
      <c r="L21" s="81">
        <f t="shared" si="10"/>
        <v>4824.1790048265593</v>
      </c>
      <c r="M21" s="81">
        <f t="shared" si="10"/>
        <v>5292.5404825775449</v>
      </c>
      <c r="N21" s="82">
        <f t="shared" si="10"/>
        <v>24891.65907388597</v>
      </c>
      <c r="O21" s="82">
        <f t="shared" si="1"/>
        <v>-822.4590738859697</v>
      </c>
      <c r="P21" s="83">
        <f t="shared" si="8"/>
        <v>96.695844694623759</v>
      </c>
    </row>
    <row r="22" spans="1:16" ht="18" customHeight="1">
      <c r="B22" s="34" t="s">
        <v>75</v>
      </c>
      <c r="C22" s="78">
        <v>4837.3999999999996</v>
      </c>
      <c r="D22" s="78">
        <v>4112.8999999999996</v>
      </c>
      <c r="E22" s="78">
        <v>5414.8</v>
      </c>
      <c r="F22" s="78">
        <v>4945.8999999999996</v>
      </c>
      <c r="G22" s="78">
        <v>4758.2</v>
      </c>
      <c r="H22" s="79">
        <f>SUM(C22:G22)</f>
        <v>24069.200000000001</v>
      </c>
      <c r="I22" s="78">
        <v>4672.1384200952716</v>
      </c>
      <c r="J22" s="78">
        <v>4899.785409694904</v>
      </c>
      <c r="K22" s="78">
        <v>5203.0157566916905</v>
      </c>
      <c r="L22" s="78">
        <v>4824.1790048265593</v>
      </c>
      <c r="M22" s="78">
        <v>5292.5404825775449</v>
      </c>
      <c r="N22" s="80">
        <f>SUM(I22:M22)</f>
        <v>24891.65907388597</v>
      </c>
      <c r="O22" s="80">
        <f t="shared" si="1"/>
        <v>-822.4590738859697</v>
      </c>
      <c r="P22" s="80">
        <f t="shared" si="8"/>
        <v>96.695844694623759</v>
      </c>
    </row>
    <row r="23" spans="1:16" ht="18" customHeight="1">
      <c r="B23" s="76" t="s">
        <v>76</v>
      </c>
      <c r="C23" s="15">
        <f t="shared" ref="C23:N23" si="11">+C24+C25</f>
        <v>5.2</v>
      </c>
      <c r="D23" s="15">
        <f>+D24+D25</f>
        <v>3.3</v>
      </c>
      <c r="E23" s="15">
        <f>+E24+E25</f>
        <v>4.9000000000000004</v>
      </c>
      <c r="F23" s="15">
        <f>+F24+F25</f>
        <v>6.1</v>
      </c>
      <c r="G23" s="15">
        <f t="shared" si="11"/>
        <v>6.1</v>
      </c>
      <c r="H23" s="19">
        <f t="shared" si="11"/>
        <v>25.6</v>
      </c>
      <c r="I23" s="15">
        <f t="shared" si="11"/>
        <v>3.728694902620477</v>
      </c>
      <c r="J23" s="15">
        <f>+J24+J25</f>
        <v>2.7097890827058881</v>
      </c>
      <c r="K23" s="15">
        <f>+K24+K25</f>
        <v>3.2277989101929694</v>
      </c>
      <c r="L23" s="15">
        <f>+L24+L25</f>
        <v>2.7087282568659656</v>
      </c>
      <c r="M23" s="15">
        <f t="shared" si="11"/>
        <v>2.90650736230128</v>
      </c>
      <c r="N23" s="73">
        <f t="shared" si="11"/>
        <v>15.281518514686582</v>
      </c>
      <c r="O23" s="73">
        <f t="shared" si="1"/>
        <v>10.31848148531342</v>
      </c>
      <c r="P23" s="83">
        <f t="shared" si="8"/>
        <v>167.52261874627615</v>
      </c>
    </row>
    <row r="24" spans="1:16" ht="18" customHeight="1">
      <c r="B24" s="34" t="s">
        <v>77</v>
      </c>
      <c r="C24" s="23">
        <v>4.5</v>
      </c>
      <c r="D24" s="23">
        <v>2.4</v>
      </c>
      <c r="E24" s="23">
        <v>3</v>
      </c>
      <c r="F24" s="23">
        <v>3.7</v>
      </c>
      <c r="G24" s="23">
        <v>2.8</v>
      </c>
      <c r="H24" s="79">
        <f>SUM(C24:G24)</f>
        <v>16.400000000000002</v>
      </c>
      <c r="I24" s="23">
        <v>2.920747354003566</v>
      </c>
      <c r="J24" s="23">
        <v>1.6491000738687742</v>
      </c>
      <c r="K24" s="23">
        <v>1.8013287825046551</v>
      </c>
      <c r="L24" s="23">
        <v>1.6274047924035431</v>
      </c>
      <c r="M24" s="23">
        <v>1.6791977350903482</v>
      </c>
      <c r="N24" s="80">
        <f>SUM(I24:M24)</f>
        <v>9.6777787378708879</v>
      </c>
      <c r="O24" s="80">
        <f t="shared" si="1"/>
        <v>6.7222212621291142</v>
      </c>
      <c r="P24" s="80">
        <f t="shared" si="8"/>
        <v>169.4603735444359</v>
      </c>
    </row>
    <row r="25" spans="1:16" ht="18" customHeight="1">
      <c r="B25" s="88" t="s">
        <v>26</v>
      </c>
      <c r="C25" s="23">
        <v>0.7</v>
      </c>
      <c r="D25" s="23">
        <v>0.9</v>
      </c>
      <c r="E25" s="23">
        <v>1.9</v>
      </c>
      <c r="F25" s="23">
        <v>2.4</v>
      </c>
      <c r="G25" s="23">
        <v>3.3</v>
      </c>
      <c r="H25" s="79">
        <f>SUM(C25:G25)</f>
        <v>9.1999999999999993</v>
      </c>
      <c r="I25" s="23">
        <v>0.80794754861691109</v>
      </c>
      <c r="J25" s="23">
        <v>1.0606890088371137</v>
      </c>
      <c r="K25" s="23">
        <v>1.4264701276883143</v>
      </c>
      <c r="L25" s="23">
        <v>1.0813234644624228</v>
      </c>
      <c r="M25" s="23">
        <v>1.2273096272109321</v>
      </c>
      <c r="N25" s="80">
        <f>SUM(I25:M25)</f>
        <v>5.6037397768156936</v>
      </c>
      <c r="O25" s="80">
        <f t="shared" si="1"/>
        <v>3.5962602231843057</v>
      </c>
      <c r="P25" s="80">
        <f t="shared" si="8"/>
        <v>164.17607466469238</v>
      </c>
    </row>
    <row r="26" spans="1:16" ht="18" customHeight="1">
      <c r="B26" s="70" t="s">
        <v>78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87">
        <f>SUM(C26:G26)</f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83">
        <f>SUM(I26:M26)</f>
        <v>0</v>
      </c>
      <c r="O26" s="83">
        <f t="shared" si="1"/>
        <v>0</v>
      </c>
      <c r="P26" s="83">
        <v>0</v>
      </c>
    </row>
    <row r="27" spans="1:16" ht="18" customHeight="1">
      <c r="B27" s="89" t="s">
        <v>79</v>
      </c>
      <c r="C27" s="15">
        <f t="shared" ref="C27:N28" si="12">+C28</f>
        <v>221.5</v>
      </c>
      <c r="D27" s="15">
        <f t="shared" si="12"/>
        <v>114.6</v>
      </c>
      <c r="E27" s="15">
        <f t="shared" si="12"/>
        <v>100</v>
      </c>
      <c r="F27" s="15">
        <f t="shared" si="12"/>
        <v>378.4</v>
      </c>
      <c r="G27" s="15">
        <f t="shared" si="12"/>
        <v>15.1</v>
      </c>
      <c r="H27" s="15">
        <f t="shared" si="12"/>
        <v>829.6</v>
      </c>
      <c r="I27" s="15">
        <f t="shared" si="12"/>
        <v>203.70940866446782</v>
      </c>
      <c r="J27" s="15">
        <f t="shared" si="12"/>
        <v>112.02214679931663</v>
      </c>
      <c r="K27" s="15">
        <f t="shared" si="12"/>
        <v>117.42233406095335</v>
      </c>
      <c r="L27" s="15">
        <f t="shared" si="12"/>
        <v>150.23827553824407</v>
      </c>
      <c r="M27" s="15">
        <f t="shared" si="12"/>
        <v>752.01944031964763</v>
      </c>
      <c r="N27" s="75">
        <f t="shared" si="12"/>
        <v>1335.4116053826294</v>
      </c>
      <c r="O27" s="75">
        <f t="shared" si="1"/>
        <v>-505.81160538262941</v>
      </c>
      <c r="P27" s="83">
        <f>+H27/N27*100</f>
        <v>62.123168366677362</v>
      </c>
    </row>
    <row r="28" spans="1:16" ht="18" customHeight="1">
      <c r="B28" s="90" t="s">
        <v>50</v>
      </c>
      <c r="C28" s="15">
        <f t="shared" si="12"/>
        <v>221.5</v>
      </c>
      <c r="D28" s="15">
        <f t="shared" si="12"/>
        <v>114.6</v>
      </c>
      <c r="E28" s="15">
        <f t="shared" si="12"/>
        <v>100</v>
      </c>
      <c r="F28" s="15">
        <f t="shared" si="12"/>
        <v>378.4</v>
      </c>
      <c r="G28" s="15">
        <f t="shared" si="12"/>
        <v>15.1</v>
      </c>
      <c r="H28" s="19">
        <f t="shared" si="12"/>
        <v>829.6</v>
      </c>
      <c r="I28" s="15">
        <f t="shared" si="12"/>
        <v>203.70940866446782</v>
      </c>
      <c r="J28" s="15">
        <f t="shared" si="12"/>
        <v>112.02214679931663</v>
      </c>
      <c r="K28" s="15">
        <f t="shared" si="12"/>
        <v>117.42233406095335</v>
      </c>
      <c r="L28" s="15">
        <f t="shared" si="12"/>
        <v>150.23827553824407</v>
      </c>
      <c r="M28" s="15">
        <f t="shared" si="12"/>
        <v>752.01944031964763</v>
      </c>
      <c r="N28" s="73">
        <f t="shared" si="12"/>
        <v>1335.4116053826294</v>
      </c>
      <c r="O28" s="73">
        <f t="shared" si="1"/>
        <v>-505.81160538262941</v>
      </c>
      <c r="P28" s="83">
        <f>+H28/N28*100</f>
        <v>62.123168366677362</v>
      </c>
    </row>
    <row r="29" spans="1:16" ht="18" customHeight="1">
      <c r="B29" s="91" t="s">
        <v>52</v>
      </c>
      <c r="C29" s="23">
        <v>221.5</v>
      </c>
      <c r="D29" s="23">
        <v>114.6</v>
      </c>
      <c r="E29" s="23">
        <v>100</v>
      </c>
      <c r="F29" s="23">
        <v>378.4</v>
      </c>
      <c r="G29" s="23">
        <v>15.1</v>
      </c>
      <c r="H29" s="79">
        <f>SUM(C29:G29)</f>
        <v>829.6</v>
      </c>
      <c r="I29" s="23">
        <v>203.70940866446782</v>
      </c>
      <c r="J29" s="23">
        <v>112.02214679931663</v>
      </c>
      <c r="K29" s="23">
        <v>117.42233406095335</v>
      </c>
      <c r="L29" s="23">
        <v>150.23827553824407</v>
      </c>
      <c r="M29" s="23">
        <v>752.01944031964763</v>
      </c>
      <c r="N29" s="80">
        <f>SUM(I29:M29)</f>
        <v>1335.4116053826294</v>
      </c>
      <c r="O29" s="80">
        <f t="shared" si="1"/>
        <v>-505.81160538262941</v>
      </c>
      <c r="P29" s="80">
        <f>+H29/N29*100</f>
        <v>62.123168366677362</v>
      </c>
    </row>
    <row r="30" spans="1:16" ht="18" customHeight="1">
      <c r="B30" s="38" t="s">
        <v>80</v>
      </c>
      <c r="C30" s="15">
        <v>125.3</v>
      </c>
      <c r="D30" s="15">
        <v>0.8</v>
      </c>
      <c r="E30" s="15">
        <v>2.9</v>
      </c>
      <c r="F30" s="15">
        <v>141.80000000000001</v>
      </c>
      <c r="G30" s="15">
        <v>0</v>
      </c>
      <c r="H30" s="79">
        <f>SUM(C30:G30)</f>
        <v>270.8</v>
      </c>
      <c r="I30" s="15">
        <v>277.02882954223742</v>
      </c>
      <c r="J30" s="15">
        <v>0</v>
      </c>
      <c r="K30" s="15">
        <v>0</v>
      </c>
      <c r="L30" s="15">
        <v>114.33933019300861</v>
      </c>
      <c r="M30" s="15">
        <v>0</v>
      </c>
      <c r="N30" s="83">
        <f>SUM(I30:M30)</f>
        <v>391.36815973524602</v>
      </c>
      <c r="O30" s="83">
        <f t="shared" si="1"/>
        <v>-120.56815973524601</v>
      </c>
      <c r="P30" s="83">
        <f>+H30/N30*100</f>
        <v>69.193160778125545</v>
      </c>
    </row>
    <row r="31" spans="1:16" ht="20.25" customHeight="1" thickBot="1">
      <c r="B31" s="50" t="s">
        <v>81</v>
      </c>
      <c r="C31" s="51">
        <f t="shared" ref="C31:N31" si="13">+C9+C26+C27+C30</f>
        <v>21198.6</v>
      </c>
      <c r="D31" s="51">
        <f>+D9+D26+D27+D30</f>
        <v>18436.299999999996</v>
      </c>
      <c r="E31" s="51">
        <f>+E9+E26+E27+E30</f>
        <v>23235.4</v>
      </c>
      <c r="F31" s="51">
        <f>+F9+F26+F27+F30</f>
        <v>21501.5</v>
      </c>
      <c r="G31" s="51">
        <f t="shared" si="13"/>
        <v>20694.699999999997</v>
      </c>
      <c r="H31" s="51">
        <f t="shared" si="13"/>
        <v>105066.5</v>
      </c>
      <c r="I31" s="51">
        <f t="shared" si="13"/>
        <v>20701.347005313317</v>
      </c>
      <c r="J31" s="51">
        <f>+J9+J26+J27+J30</f>
        <v>21248.29317521504</v>
      </c>
      <c r="K31" s="51">
        <f>+K9+K26+K27+K30</f>
        <v>22924.687227396083</v>
      </c>
      <c r="L31" s="51">
        <f>+L9+L26+L27+L30</f>
        <v>21881.252160297197</v>
      </c>
      <c r="M31" s="51">
        <f t="shared" si="13"/>
        <v>23857.788003533373</v>
      </c>
      <c r="N31" s="92">
        <f t="shared" si="13"/>
        <v>110613.36757175501</v>
      </c>
      <c r="O31" s="92">
        <f t="shared" si="1"/>
        <v>-5546.8675717550068</v>
      </c>
      <c r="P31" s="93">
        <f>+H31/N31*100</f>
        <v>94.985355121607029</v>
      </c>
    </row>
    <row r="32" spans="1:16" ht="18" customHeight="1" thickTop="1">
      <c r="A32" s="164"/>
      <c r="B32" s="161" t="s">
        <v>147</v>
      </c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</row>
    <row r="33" spans="2:16">
      <c r="B33" s="162" t="s">
        <v>65</v>
      </c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</row>
    <row r="34" spans="2:16" ht="18" customHeight="1">
      <c r="B34" s="60" t="s">
        <v>82</v>
      </c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165"/>
      <c r="P34" s="57"/>
    </row>
    <row r="35" spans="2:16" ht="12" customHeight="1">
      <c r="B35" s="60" t="s">
        <v>83</v>
      </c>
      <c r="C35" s="64"/>
      <c r="D35" s="64"/>
      <c r="E35" s="64"/>
      <c r="F35" s="64"/>
      <c r="G35" s="64"/>
      <c r="H35" s="64"/>
      <c r="I35" s="57"/>
      <c r="J35" s="57"/>
      <c r="K35" s="57"/>
      <c r="L35" s="57"/>
      <c r="M35" s="57"/>
      <c r="N35" s="64"/>
      <c r="O35" s="64"/>
      <c r="P35" s="64"/>
    </row>
    <row r="36" spans="2:16" ht="15.75" customHeight="1">
      <c r="B36" s="63" t="s">
        <v>68</v>
      </c>
      <c r="C36" s="64"/>
      <c r="D36" s="64"/>
      <c r="E36" s="64"/>
      <c r="F36" s="64"/>
      <c r="G36" s="64"/>
      <c r="H36" s="64"/>
      <c r="I36" s="62"/>
      <c r="J36" s="62"/>
      <c r="K36" s="62"/>
      <c r="L36" s="62"/>
      <c r="M36" s="62"/>
      <c r="N36" s="57"/>
      <c r="O36" s="57"/>
      <c r="P36" s="64"/>
    </row>
    <row r="37" spans="2:16">
      <c r="B37" s="64"/>
      <c r="C37" s="64"/>
      <c r="D37" s="64"/>
      <c r="E37" s="64"/>
      <c r="F37" s="64"/>
      <c r="G37" s="64"/>
      <c r="H37" s="64"/>
      <c r="I37" s="62"/>
      <c r="J37" s="62"/>
      <c r="K37" s="62"/>
      <c r="L37" s="62"/>
      <c r="M37" s="62"/>
      <c r="N37" s="64"/>
      <c r="O37" s="64"/>
      <c r="P37" s="64"/>
    </row>
    <row r="38" spans="2:16">
      <c r="B38" s="64"/>
      <c r="C38" s="94"/>
      <c r="D38" s="94"/>
      <c r="E38" s="94"/>
      <c r="F38" s="94"/>
      <c r="G38" s="94"/>
      <c r="H38" s="94"/>
      <c r="I38" s="64"/>
      <c r="J38" s="64"/>
      <c r="K38" s="64"/>
      <c r="L38" s="64"/>
      <c r="M38" s="64"/>
      <c r="N38" s="64"/>
      <c r="O38" s="64"/>
      <c r="P38" s="64"/>
    </row>
    <row r="39" spans="2:16"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</row>
    <row r="40" spans="2:16">
      <c r="B40" s="166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</row>
    <row r="41" spans="2:16">
      <c r="B41" s="166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</row>
    <row r="42" spans="2:16"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</row>
    <row r="43" spans="2:16"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</row>
    <row r="44" spans="2:16"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</row>
    <row r="45" spans="2:16"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</row>
    <row r="46" spans="2:16"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</row>
    <row r="47" spans="2:16"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</row>
    <row r="48" spans="2:16"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</row>
    <row r="49" spans="2:16"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</row>
    <row r="50" spans="2:16"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</row>
    <row r="51" spans="2:16"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</row>
    <row r="52" spans="2:16"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</row>
    <row r="53" spans="2:16"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</row>
    <row r="54" spans="2:16"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</row>
    <row r="55" spans="2:16"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</row>
    <row r="56" spans="2:16"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</row>
    <row r="57" spans="2:16"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</row>
    <row r="58" spans="2:16"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</row>
    <row r="59" spans="2:16"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</row>
    <row r="60" spans="2:16"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</row>
    <row r="61" spans="2:16"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</row>
    <row r="62" spans="2:16"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</row>
    <row r="63" spans="2:16"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</row>
    <row r="64" spans="2:16"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</row>
    <row r="65" spans="2:16"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</row>
    <row r="66" spans="2:16"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</row>
    <row r="67" spans="2:16"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</row>
    <row r="68" spans="2:16"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</row>
    <row r="69" spans="2:16"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</row>
    <row r="70" spans="2:16"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</row>
    <row r="71" spans="2:16"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</row>
    <row r="72" spans="2:16"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</row>
    <row r="73" spans="2:16"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</row>
    <row r="74" spans="2:16"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</row>
    <row r="75" spans="2:16"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</row>
    <row r="76" spans="2:16"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</row>
    <row r="77" spans="2:16"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</row>
    <row r="78" spans="2:16"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</row>
    <row r="79" spans="2:16"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</row>
    <row r="80" spans="2:16"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</row>
    <row r="81" spans="2:16"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</row>
    <row r="82" spans="2:16"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</row>
    <row r="83" spans="2:16"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</row>
    <row r="84" spans="2:16"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</row>
    <row r="85" spans="2:16"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</row>
    <row r="86" spans="2:16"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</row>
    <row r="87" spans="2:16"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</row>
    <row r="88" spans="2:16"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</row>
    <row r="89" spans="2:16"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</row>
    <row r="90" spans="2:16"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</row>
    <row r="91" spans="2:16"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</row>
    <row r="92" spans="2:16"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</row>
    <row r="93" spans="2:16"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</row>
    <row r="94" spans="2:16"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</row>
    <row r="95" spans="2:16"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</row>
    <row r="96" spans="2:16"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</row>
    <row r="97" spans="2:16"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</row>
    <row r="98" spans="2:16"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</row>
    <row r="99" spans="2:16"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</row>
    <row r="100" spans="2:16"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</row>
    <row r="101" spans="2:16"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</row>
    <row r="102" spans="2:16"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</row>
    <row r="103" spans="2:16"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</row>
    <row r="104" spans="2:16"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</row>
    <row r="105" spans="2:16"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</row>
    <row r="106" spans="2:16"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</row>
    <row r="107" spans="2:16"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</row>
    <row r="108" spans="2:16"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</row>
    <row r="109" spans="2:16"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</row>
    <row r="110" spans="2:16"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</row>
    <row r="111" spans="2:16"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</row>
    <row r="112" spans="2:16"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</row>
    <row r="113" spans="2:16"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</row>
    <row r="114" spans="2:16"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</row>
    <row r="115" spans="2:16"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</row>
    <row r="116" spans="2:16"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</row>
    <row r="117" spans="2:16"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</row>
    <row r="118" spans="2:16"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</row>
    <row r="119" spans="2:16"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</row>
    <row r="120" spans="2:16"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</row>
    <row r="121" spans="2:16"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</row>
    <row r="122" spans="2:16"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</row>
    <row r="123" spans="2:16"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</row>
    <row r="124" spans="2:16"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</row>
    <row r="125" spans="2:16"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</row>
    <row r="126" spans="2:16"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</row>
    <row r="127" spans="2:16"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</row>
    <row r="128" spans="2:16"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</row>
    <row r="129" spans="2:16"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</row>
    <row r="130" spans="2:16"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</row>
    <row r="131" spans="2:16"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</row>
    <row r="132" spans="2:16"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</row>
    <row r="133" spans="2:16"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</row>
    <row r="134" spans="2:16"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</row>
    <row r="135" spans="2:16"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</row>
    <row r="136" spans="2:16"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</row>
    <row r="137" spans="2:16"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</row>
    <row r="138" spans="2:16"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</row>
    <row r="139" spans="2:16"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</row>
    <row r="140" spans="2:16"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</row>
    <row r="141" spans="2:16"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</row>
    <row r="142" spans="2:16"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</row>
    <row r="143" spans="2:16"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</row>
    <row r="144" spans="2:16"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</row>
    <row r="145" spans="2:16"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</row>
    <row r="146" spans="2:16"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</row>
    <row r="147" spans="2:16"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</row>
    <row r="148" spans="2:16"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</row>
    <row r="149" spans="2:16">
      <c r="B149" s="64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</row>
    <row r="150" spans="2:16"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</row>
    <row r="151" spans="2:16"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</row>
    <row r="152" spans="2:16"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</row>
    <row r="153" spans="2:16"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</row>
    <row r="154" spans="2:16">
      <c r="B154" s="64"/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</row>
    <row r="155" spans="2:16"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</row>
    <row r="156" spans="2:16">
      <c r="B156" s="64"/>
      <c r="C156" s="64"/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</row>
    <row r="157" spans="2:16">
      <c r="B157" s="64"/>
      <c r="C157" s="64"/>
      <c r="D157" s="64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4"/>
    </row>
    <row r="158" spans="2:16">
      <c r="B158" s="64"/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</row>
    <row r="159" spans="2:16">
      <c r="B159" s="64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</row>
    <row r="160" spans="2:16">
      <c r="B160" s="64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</row>
    <row r="161" spans="2:16"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</row>
    <row r="162" spans="2:16">
      <c r="B162" s="64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</row>
    <row r="163" spans="2:16"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</row>
    <row r="164" spans="2:16">
      <c r="B164" s="64"/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</row>
    <row r="165" spans="2:16"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</row>
    <row r="166" spans="2:16">
      <c r="B166" s="64"/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</row>
    <row r="167" spans="2:16">
      <c r="B167" s="64"/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</row>
    <row r="168" spans="2:16">
      <c r="B168" s="64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</row>
    <row r="169" spans="2:16">
      <c r="B169" s="64"/>
      <c r="C169" s="64"/>
      <c r="D169" s="64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</row>
    <row r="170" spans="2:16"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</row>
    <row r="171" spans="2:16"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4"/>
    </row>
    <row r="172" spans="2:16"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64"/>
    </row>
    <row r="173" spans="2:16"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  <c r="M173" s="64"/>
      <c r="N173" s="64"/>
      <c r="O173" s="64"/>
      <c r="P173" s="64"/>
    </row>
    <row r="174" spans="2:16"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</row>
    <row r="175" spans="2:16"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</row>
    <row r="176" spans="2:16"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64"/>
    </row>
    <row r="177" spans="2:16"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</row>
    <row r="178" spans="2:16"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</row>
    <row r="179" spans="2:16"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64"/>
    </row>
    <row r="180" spans="2:16"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</row>
    <row r="181" spans="2:16"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  <c r="M181" s="64"/>
      <c r="N181" s="64"/>
      <c r="O181" s="64"/>
      <c r="P181" s="64"/>
    </row>
    <row r="182" spans="2:16"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64"/>
    </row>
  </sheetData>
  <mergeCells count="12">
    <mergeCell ref="P7:P8"/>
    <mergeCell ref="B3:P3"/>
    <mergeCell ref="B1:P1"/>
    <mergeCell ref="B4:P4"/>
    <mergeCell ref="B5:P5"/>
    <mergeCell ref="B6:P6"/>
    <mergeCell ref="B7:B8"/>
    <mergeCell ref="C7:G7"/>
    <mergeCell ref="H7:H8"/>
    <mergeCell ref="I7:M7"/>
    <mergeCell ref="N7:N8"/>
    <mergeCell ref="O7:O8"/>
  </mergeCells>
  <printOptions horizontalCentered="1"/>
  <pageMargins left="0" right="0" top="0.19685039370078741" bottom="0.19685039370078741" header="0" footer="0.19685039370078741"/>
  <pageSetup scale="24" orientation="portrait" r:id="rId1"/>
  <headerFooter alignWithMargins="0"/>
  <ignoredErrors>
    <ignoredError sqref="C13:G13 I13:M13" formulaRange="1"/>
    <ignoredError sqref="H23 H10:H13 N13 N2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B465C-BDE0-4483-97AF-9CC0AA8C1A2E}">
  <dimension ref="B2:AQ312"/>
  <sheetViews>
    <sheetView showGridLines="0" topLeftCell="B1" zoomScaleNormal="100" workbookViewId="0">
      <selection activeCell="B4" sqref="B4:P4"/>
    </sheetView>
  </sheetViews>
  <sheetFormatPr baseColWidth="10" defaultColWidth="11.42578125" defaultRowHeight="12.75"/>
  <cols>
    <col min="1" max="1" width="3.42578125" style="1" customWidth="1"/>
    <col min="2" max="2" width="92.5703125" style="1" customWidth="1"/>
    <col min="3" max="7" width="10.140625" style="1" customWidth="1"/>
    <col min="8" max="8" width="14" style="167" customWidth="1"/>
    <col min="9" max="13" width="11.7109375" style="1" customWidth="1"/>
    <col min="14" max="14" width="16.28515625" style="1" customWidth="1"/>
    <col min="15" max="15" width="13.28515625" style="1" customWidth="1"/>
    <col min="16" max="16" width="10.140625" style="1" customWidth="1"/>
    <col min="17" max="17" width="11.140625" style="167" customWidth="1"/>
    <col min="18" max="43" width="11.42578125" style="167"/>
    <col min="44" max="16384" width="11.42578125" style="1"/>
  </cols>
  <sheetData>
    <row r="2" spans="2:43" ht="15.75">
      <c r="B2" s="153" t="s">
        <v>148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</row>
    <row r="3" spans="2:43" ht="14.25" customHeight="1">
      <c r="B3" s="6"/>
      <c r="C3" s="6"/>
      <c r="D3" s="6"/>
      <c r="E3" s="6"/>
      <c r="F3" s="6"/>
      <c r="G3" s="6"/>
      <c r="H3" s="205"/>
      <c r="I3" s="6"/>
      <c r="J3" s="6"/>
      <c r="K3" s="6"/>
      <c r="L3" s="6"/>
      <c r="M3" s="6"/>
      <c r="N3" s="6"/>
      <c r="O3" s="6"/>
      <c r="P3" s="6"/>
    </row>
    <row r="4" spans="2:43" ht="14.25" customHeight="1">
      <c r="B4" s="154" t="s">
        <v>157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</row>
    <row r="5" spans="2:43" s="164" customFormat="1" ht="15">
      <c r="B5" s="154" t="s">
        <v>84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</row>
    <row r="6" spans="2:43" s="164" customFormat="1" ht="15">
      <c r="B6" s="155" t="s">
        <v>154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P6" s="168"/>
      <c r="AQ6" s="168"/>
    </row>
    <row r="7" spans="2:43" s="164" customFormat="1" ht="18" customHeight="1">
      <c r="B7" s="155" t="s">
        <v>85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</row>
    <row r="8" spans="2:43" s="164" customFormat="1" ht="18" customHeight="1">
      <c r="B8" s="158" t="s">
        <v>4</v>
      </c>
      <c r="C8" s="156">
        <v>2026</v>
      </c>
      <c r="D8" s="157"/>
      <c r="E8" s="157"/>
      <c r="F8" s="157"/>
      <c r="G8" s="157"/>
      <c r="H8" s="149" t="s">
        <v>86</v>
      </c>
      <c r="I8" s="156">
        <v>2026</v>
      </c>
      <c r="J8" s="157"/>
      <c r="K8" s="157"/>
      <c r="L8" s="157"/>
      <c r="M8" s="157"/>
      <c r="N8" s="149" t="s">
        <v>6</v>
      </c>
      <c r="O8" s="151" t="s">
        <v>7</v>
      </c>
      <c r="P8" s="158" t="s">
        <v>87</v>
      </c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  <c r="AO8" s="168"/>
      <c r="AP8" s="168"/>
      <c r="AQ8" s="168"/>
    </row>
    <row r="9" spans="2:43" ht="44.25" customHeight="1" thickBot="1">
      <c r="B9" s="169"/>
      <c r="C9" s="95" t="s">
        <v>9</v>
      </c>
      <c r="D9" s="95" t="s">
        <v>10</v>
      </c>
      <c r="E9" s="95" t="s">
        <v>146</v>
      </c>
      <c r="F9" s="95" t="s">
        <v>150</v>
      </c>
      <c r="G9" s="95" t="s">
        <v>153</v>
      </c>
      <c r="H9" s="150"/>
      <c r="I9" s="95" t="s">
        <v>9</v>
      </c>
      <c r="J9" s="95" t="s">
        <v>10</v>
      </c>
      <c r="K9" s="95" t="s">
        <v>146</v>
      </c>
      <c r="L9" s="95" t="s">
        <v>150</v>
      </c>
      <c r="M9" s="95" t="s">
        <v>153</v>
      </c>
      <c r="N9" s="150"/>
      <c r="O9" s="152"/>
      <c r="P9" s="159"/>
    </row>
    <row r="10" spans="2:43" ht="18" customHeight="1" thickTop="1">
      <c r="B10" s="170" t="s">
        <v>11</v>
      </c>
      <c r="C10" s="15">
        <f t="shared" ref="C10:N10" si="0">+C11+C22+C33+C25+C45</f>
        <v>776</v>
      </c>
      <c r="D10" s="15">
        <f>+D11+D22+D33+D25+D45</f>
        <v>1532.6000000000001</v>
      </c>
      <c r="E10" s="15">
        <f>+E11+E22+E33+E25+E45</f>
        <v>1104.8</v>
      </c>
      <c r="F10" s="15">
        <f>+F11+F22+F33+F25+F45</f>
        <v>1408.2</v>
      </c>
      <c r="G10" s="15">
        <f t="shared" si="0"/>
        <v>811.8</v>
      </c>
      <c r="H10" s="15">
        <f t="shared" si="0"/>
        <v>5633.4</v>
      </c>
      <c r="I10" s="15">
        <f t="shared" si="0"/>
        <v>1142.7544030073987</v>
      </c>
      <c r="J10" s="15">
        <f>+J11+J22+J33+J25+J45</f>
        <v>978.65398775515314</v>
      </c>
      <c r="K10" s="15">
        <f>+K11+K22+K33+K25+K45</f>
        <v>1012.2758505646945</v>
      </c>
      <c r="L10" s="15">
        <f>+L11+L22+L33+L25+L45</f>
        <v>885.9489703641035</v>
      </c>
      <c r="M10" s="15">
        <f t="shared" si="0"/>
        <v>942.40352102494421</v>
      </c>
      <c r="N10" s="15">
        <f t="shared" si="0"/>
        <v>4962.0367327162949</v>
      </c>
      <c r="O10" s="15">
        <f t="shared" ref="O10:O48" si="1">+H10-N10</f>
        <v>671.36326728370477</v>
      </c>
      <c r="P10" s="15">
        <f t="shared" ref="P10:P18" si="2">+H10/N10*100</f>
        <v>113.52999390063343</v>
      </c>
      <c r="Q10" s="96"/>
      <c r="R10" s="171"/>
      <c r="S10" s="171"/>
    </row>
    <row r="11" spans="2:43" ht="18" customHeight="1">
      <c r="B11" s="172" t="s">
        <v>12</v>
      </c>
      <c r="C11" s="15">
        <f t="shared" ref="C11:N11" si="3">+C12+C20</f>
        <v>26.9</v>
      </c>
      <c r="D11" s="15">
        <f>+D12+D20</f>
        <v>64.600000000000009</v>
      </c>
      <c r="E11" s="15">
        <f>+E12+E20</f>
        <v>59.1</v>
      </c>
      <c r="F11" s="15">
        <f>+F12+F20</f>
        <v>57.900000000000006</v>
      </c>
      <c r="G11" s="15">
        <f t="shared" si="3"/>
        <v>53</v>
      </c>
      <c r="H11" s="97">
        <f t="shared" si="3"/>
        <v>261.5</v>
      </c>
      <c r="I11" s="15">
        <f t="shared" si="3"/>
        <v>225.6112434774374</v>
      </c>
      <c r="J11" s="15">
        <f>+J12+J20</f>
        <v>220.90379684734319</v>
      </c>
      <c r="K11" s="15">
        <f>+K12+K20</f>
        <v>235.94935488494886</v>
      </c>
      <c r="L11" s="15">
        <f>+L12+L20</f>
        <v>222.21672434030532</v>
      </c>
      <c r="M11" s="15">
        <f t="shared" si="3"/>
        <v>223.9917985193494</v>
      </c>
      <c r="N11" s="19">
        <f t="shared" si="3"/>
        <v>1128.6729180693842</v>
      </c>
      <c r="O11" s="19">
        <f t="shared" si="1"/>
        <v>-867.1729180693842</v>
      </c>
      <c r="P11" s="19">
        <f t="shared" si="2"/>
        <v>23.168802565698179</v>
      </c>
      <c r="Q11" s="96"/>
      <c r="R11" s="173"/>
      <c r="S11" s="171"/>
    </row>
    <row r="12" spans="2:43" ht="18" customHeight="1">
      <c r="B12" s="172" t="s">
        <v>70</v>
      </c>
      <c r="C12" s="15">
        <f t="shared" ref="C12:N12" si="4">+C13+C16</f>
        <v>11.7</v>
      </c>
      <c r="D12" s="15">
        <f>+D13+D16</f>
        <v>47.400000000000006</v>
      </c>
      <c r="E12" s="15">
        <f>+E13+E16</f>
        <v>38.700000000000003</v>
      </c>
      <c r="F12" s="15">
        <f>+F13+F16</f>
        <v>40.700000000000003</v>
      </c>
      <c r="G12" s="15">
        <f t="shared" si="4"/>
        <v>36</v>
      </c>
      <c r="H12" s="97">
        <f t="shared" si="4"/>
        <v>174.5</v>
      </c>
      <c r="I12" s="15">
        <f t="shared" si="4"/>
        <v>208.75530649045422</v>
      </c>
      <c r="J12" s="15">
        <f>+J13+J16</f>
        <v>205.14488620557114</v>
      </c>
      <c r="K12" s="15">
        <f>+K13+K16</f>
        <v>217.19809956777195</v>
      </c>
      <c r="L12" s="15">
        <f>+L13+L16</f>
        <v>206.95135374973648</v>
      </c>
      <c r="M12" s="15">
        <f t="shared" si="4"/>
        <v>209.26685368769003</v>
      </c>
      <c r="N12" s="19">
        <f t="shared" si="4"/>
        <v>1047.3164997012238</v>
      </c>
      <c r="O12" s="19">
        <f t="shared" si="1"/>
        <v>-872.81649970122385</v>
      </c>
      <c r="P12" s="19">
        <f t="shared" si="2"/>
        <v>16.661629989576308</v>
      </c>
      <c r="Q12" s="96"/>
      <c r="R12" s="171"/>
      <c r="S12" s="171"/>
    </row>
    <row r="13" spans="2:43" ht="18" customHeight="1">
      <c r="B13" s="174" t="s">
        <v>31</v>
      </c>
      <c r="C13" s="15">
        <f t="shared" ref="C13:M13" si="5">+C14+C15</f>
        <v>0</v>
      </c>
      <c r="D13" s="15">
        <f>+D14+D15</f>
        <v>26.3</v>
      </c>
      <c r="E13" s="15">
        <f>+E14+E15</f>
        <v>27.7</v>
      </c>
      <c r="F13" s="15">
        <f>+F14+F15</f>
        <v>26.1</v>
      </c>
      <c r="G13" s="15">
        <f t="shared" si="5"/>
        <v>22</v>
      </c>
      <c r="H13" s="98">
        <f t="shared" si="5"/>
        <v>102.1</v>
      </c>
      <c r="I13" s="15">
        <f t="shared" si="5"/>
        <v>194.69101370223422</v>
      </c>
      <c r="J13" s="15">
        <f>+J14+J15</f>
        <v>194.50458941453439</v>
      </c>
      <c r="K13" s="15">
        <f>+K14+K15</f>
        <v>199.29341866120677</v>
      </c>
      <c r="L13" s="15">
        <f>+L14+L15</f>
        <v>192.44757792327039</v>
      </c>
      <c r="M13" s="15">
        <f t="shared" si="5"/>
        <v>193.84548459288644</v>
      </c>
      <c r="N13" s="15">
        <f>+N14+N15</f>
        <v>974.78208429413212</v>
      </c>
      <c r="O13" s="15">
        <f t="shared" si="1"/>
        <v>-872.6820842941321</v>
      </c>
      <c r="P13" s="19">
        <f t="shared" si="2"/>
        <v>10.474135875602757</v>
      </c>
      <c r="Q13" s="96"/>
      <c r="R13" s="171"/>
      <c r="S13" s="171"/>
    </row>
    <row r="14" spans="2:43" ht="18" customHeight="1">
      <c r="B14" s="175" t="s">
        <v>88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99">
        <f>SUM(C14:G14)</f>
        <v>0</v>
      </c>
      <c r="I14" s="23">
        <v>124.91382427457924</v>
      </c>
      <c r="J14" s="23">
        <v>125.69474334462646</v>
      </c>
      <c r="K14" s="23">
        <v>127.94543133762315</v>
      </c>
      <c r="L14" s="23">
        <v>123.11485614142455</v>
      </c>
      <c r="M14" s="23">
        <v>123.50513004017174</v>
      </c>
      <c r="N14" s="24">
        <f>SUM(I14:M14)</f>
        <v>625.17398513842511</v>
      </c>
      <c r="O14" s="24">
        <f t="shared" si="1"/>
        <v>-625.17398513842511</v>
      </c>
      <c r="P14" s="100">
        <f t="shared" si="2"/>
        <v>0</v>
      </c>
      <c r="Q14" s="96"/>
      <c r="R14" s="171"/>
      <c r="S14" s="171"/>
    </row>
    <row r="15" spans="2:43" ht="18" customHeight="1">
      <c r="B15" s="176" t="s">
        <v>89</v>
      </c>
      <c r="C15" s="23">
        <v>0</v>
      </c>
      <c r="D15" s="23">
        <v>26.3</v>
      </c>
      <c r="E15" s="23">
        <v>27.7</v>
      </c>
      <c r="F15" s="23">
        <v>26.1</v>
      </c>
      <c r="G15" s="23">
        <v>22</v>
      </c>
      <c r="H15" s="99">
        <f>SUM(C15:G15)</f>
        <v>102.1</v>
      </c>
      <c r="I15" s="23">
        <v>69.777189427654989</v>
      </c>
      <c r="J15" s="23">
        <v>68.80984606990792</v>
      </c>
      <c r="K15" s="23">
        <v>71.34798732358361</v>
      </c>
      <c r="L15" s="23">
        <v>69.332721781845819</v>
      </c>
      <c r="M15" s="23">
        <v>70.3403545527147</v>
      </c>
      <c r="N15" s="24">
        <f>SUM(I15:M15)</f>
        <v>349.60809915570701</v>
      </c>
      <c r="O15" s="24">
        <f t="shared" si="1"/>
        <v>-247.50809915570701</v>
      </c>
      <c r="P15" s="24">
        <f t="shared" si="2"/>
        <v>29.204128922232751</v>
      </c>
      <c r="Q15" s="96"/>
      <c r="R15" s="171"/>
      <c r="S15" s="171"/>
    </row>
    <row r="16" spans="2:43" ht="18" customHeight="1">
      <c r="B16" s="174" t="s">
        <v>90</v>
      </c>
      <c r="C16" s="15">
        <f t="shared" ref="C16:I17" si="6">+C17</f>
        <v>11.7</v>
      </c>
      <c r="D16" s="15">
        <f t="shared" si="6"/>
        <v>21.1</v>
      </c>
      <c r="E16" s="15">
        <f t="shared" si="6"/>
        <v>11</v>
      </c>
      <c r="F16" s="15">
        <f t="shared" si="6"/>
        <v>14.6</v>
      </c>
      <c r="G16" s="15">
        <f t="shared" si="6"/>
        <v>14</v>
      </c>
      <c r="H16" s="98">
        <f>+H17+H19</f>
        <v>72.400000000000006</v>
      </c>
      <c r="I16" s="15">
        <f>+I17</f>
        <v>14.06429278822001</v>
      </c>
      <c r="J16" s="15">
        <f>+J17</f>
        <v>10.640296791036752</v>
      </c>
      <c r="K16" s="15">
        <f>+K17</f>
        <v>17.904680906565169</v>
      </c>
      <c r="L16" s="15">
        <f>+L17</f>
        <v>14.503775826466105</v>
      </c>
      <c r="M16" s="15">
        <f>+M17</f>
        <v>15.421369094803605</v>
      </c>
      <c r="N16" s="15">
        <f>SUM(I16:M16)</f>
        <v>72.534415407091643</v>
      </c>
      <c r="O16" s="15">
        <f t="shared" si="1"/>
        <v>-0.13441540709163746</v>
      </c>
      <c r="P16" s="19">
        <f t="shared" si="2"/>
        <v>99.814687405506405</v>
      </c>
      <c r="Q16" s="96"/>
      <c r="R16" s="171"/>
      <c r="S16" s="171"/>
    </row>
    <row r="17" spans="2:19" ht="18" customHeight="1">
      <c r="B17" s="177" t="s">
        <v>91</v>
      </c>
      <c r="C17" s="15">
        <f>+C18</f>
        <v>11.7</v>
      </c>
      <c r="D17" s="15">
        <f t="shared" si="6"/>
        <v>21.1</v>
      </c>
      <c r="E17" s="15">
        <f t="shared" si="6"/>
        <v>11</v>
      </c>
      <c r="F17" s="15">
        <f t="shared" si="6"/>
        <v>14.6</v>
      </c>
      <c r="G17" s="15">
        <f t="shared" si="6"/>
        <v>14</v>
      </c>
      <c r="H17" s="15">
        <f>+H18</f>
        <v>72.400000000000006</v>
      </c>
      <c r="I17" s="15">
        <f t="shared" si="6"/>
        <v>14.06429278822001</v>
      </c>
      <c r="J17" s="15">
        <f>+J18</f>
        <v>10.640296791036752</v>
      </c>
      <c r="K17" s="15">
        <f>+K18</f>
        <v>17.904680906565169</v>
      </c>
      <c r="L17" s="15">
        <f>+L18</f>
        <v>14.503775826466105</v>
      </c>
      <c r="M17" s="15">
        <f>+M18</f>
        <v>15.421369094803605</v>
      </c>
      <c r="N17" s="15">
        <f>+N18</f>
        <v>72.534415407091643</v>
      </c>
      <c r="O17" s="15">
        <f t="shared" si="1"/>
        <v>-0.13441540709163746</v>
      </c>
      <c r="P17" s="19">
        <f t="shared" si="2"/>
        <v>99.814687405506405</v>
      </c>
      <c r="Q17" s="96"/>
      <c r="R17" s="171"/>
      <c r="S17" s="171"/>
    </row>
    <row r="18" spans="2:19" s="167" customFormat="1" ht="18" customHeight="1">
      <c r="B18" s="178" t="s">
        <v>92</v>
      </c>
      <c r="C18" s="23">
        <v>11.7</v>
      </c>
      <c r="D18" s="23">
        <v>21.1</v>
      </c>
      <c r="E18" s="23">
        <v>11</v>
      </c>
      <c r="F18" s="23">
        <v>14.6</v>
      </c>
      <c r="G18" s="23">
        <v>14</v>
      </c>
      <c r="H18" s="99">
        <f>SUM(C18:G18)</f>
        <v>72.400000000000006</v>
      </c>
      <c r="I18" s="23">
        <v>14.06429278822001</v>
      </c>
      <c r="J18" s="23">
        <v>10.640296791036752</v>
      </c>
      <c r="K18" s="23">
        <v>17.904680906565169</v>
      </c>
      <c r="L18" s="23">
        <v>14.503775826466105</v>
      </c>
      <c r="M18" s="23">
        <v>15.421369094803605</v>
      </c>
      <c r="N18" s="24">
        <f>SUM(I18:M18)</f>
        <v>72.534415407091643</v>
      </c>
      <c r="O18" s="24">
        <f t="shared" si="1"/>
        <v>-0.13441540709163746</v>
      </c>
      <c r="P18" s="24">
        <f t="shared" si="2"/>
        <v>99.814687405506405</v>
      </c>
      <c r="Q18" s="96"/>
      <c r="R18" s="171"/>
      <c r="S18" s="171"/>
    </row>
    <row r="19" spans="2:19" s="167" customFormat="1" ht="18" customHeight="1">
      <c r="B19" s="33" t="s">
        <v>26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99">
        <f>SUM(C19:G19)</f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4">
        <f>SUM(I19:M19)</f>
        <v>0</v>
      </c>
      <c r="O19" s="100">
        <f t="shared" si="1"/>
        <v>0</v>
      </c>
      <c r="P19" s="101">
        <v>0</v>
      </c>
      <c r="Q19" s="96"/>
      <c r="R19" s="171"/>
      <c r="S19" s="171"/>
    </row>
    <row r="20" spans="2:19" s="167" customFormat="1" ht="18" customHeight="1">
      <c r="B20" s="174" t="s">
        <v>73</v>
      </c>
      <c r="C20" s="15">
        <f t="shared" ref="C20:N20" si="7">+C21</f>
        <v>15.2</v>
      </c>
      <c r="D20" s="15">
        <f t="shared" si="7"/>
        <v>17.2</v>
      </c>
      <c r="E20" s="15">
        <f t="shared" si="7"/>
        <v>20.399999999999999</v>
      </c>
      <c r="F20" s="15">
        <f t="shared" si="7"/>
        <v>17.2</v>
      </c>
      <c r="G20" s="15">
        <f t="shared" si="7"/>
        <v>17</v>
      </c>
      <c r="H20" s="97">
        <f t="shared" si="7"/>
        <v>87</v>
      </c>
      <c r="I20" s="15">
        <f t="shared" si="7"/>
        <v>16.855936986983178</v>
      </c>
      <c r="J20" s="15">
        <f t="shared" si="7"/>
        <v>15.758910641772053</v>
      </c>
      <c r="K20" s="15">
        <f t="shared" si="7"/>
        <v>18.751255317176909</v>
      </c>
      <c r="L20" s="15">
        <f t="shared" si="7"/>
        <v>15.265370590568835</v>
      </c>
      <c r="M20" s="15">
        <f t="shared" si="7"/>
        <v>14.724944831659379</v>
      </c>
      <c r="N20" s="19">
        <f t="shared" si="7"/>
        <v>81.356418368160348</v>
      </c>
      <c r="O20" s="19">
        <f t="shared" si="1"/>
        <v>5.6435816318396519</v>
      </c>
      <c r="P20" s="19">
        <f>+H20/N20*100</f>
        <v>106.93686096934709</v>
      </c>
      <c r="Q20" s="96"/>
      <c r="R20" s="171"/>
      <c r="S20" s="171"/>
    </row>
    <row r="21" spans="2:19" s="167" customFormat="1" ht="18" customHeight="1">
      <c r="B21" s="33" t="s">
        <v>93</v>
      </c>
      <c r="C21" s="23">
        <v>15.2</v>
      </c>
      <c r="D21" s="23">
        <v>17.2</v>
      </c>
      <c r="E21" s="23">
        <v>20.399999999999999</v>
      </c>
      <c r="F21" s="23">
        <v>17.2</v>
      </c>
      <c r="G21" s="23">
        <v>17</v>
      </c>
      <c r="H21" s="99">
        <f>SUM(C21:G21)</f>
        <v>87</v>
      </c>
      <c r="I21" s="23">
        <v>16.855936986983178</v>
      </c>
      <c r="J21" s="23">
        <v>15.758910641772053</v>
      </c>
      <c r="K21" s="23">
        <v>18.751255317176909</v>
      </c>
      <c r="L21" s="23">
        <v>15.265370590568835</v>
      </c>
      <c r="M21" s="23">
        <v>14.724944831659379</v>
      </c>
      <c r="N21" s="24">
        <f>SUM(I21:M21)</f>
        <v>81.356418368160348</v>
      </c>
      <c r="O21" s="24">
        <f t="shared" si="1"/>
        <v>5.6435816318396519</v>
      </c>
      <c r="P21" s="24">
        <f>+H21/N21*100</f>
        <v>106.93686096934709</v>
      </c>
      <c r="Q21" s="96"/>
      <c r="R21" s="171"/>
      <c r="S21" s="171"/>
    </row>
    <row r="22" spans="2:19" s="167" customFormat="1" ht="18" customHeight="1">
      <c r="B22" s="102" t="s">
        <v>94</v>
      </c>
      <c r="C22" s="15">
        <f>+'[41]TESORERIA '!I21</f>
        <v>539.6</v>
      </c>
      <c r="D22" s="15">
        <f>+'[41]TESORERIA '!J21</f>
        <v>817.5</v>
      </c>
      <c r="E22" s="15">
        <f>+'[41]TESORERIA '!K21</f>
        <v>504.5</v>
      </c>
      <c r="F22" s="15">
        <f>+'[41]TESORERIA '!L21</f>
        <v>1113</v>
      </c>
      <c r="G22" s="15">
        <f>+'[41]TESORERIA '!M21</f>
        <v>545.9</v>
      </c>
      <c r="H22" s="97">
        <f>SUM(C22:G22)</f>
        <v>3520.5</v>
      </c>
      <c r="I22" s="15">
        <f>+I23+I24</f>
        <v>398.76507015226611</v>
      </c>
      <c r="J22" s="15">
        <f>+J23+J24</f>
        <v>439.3428687188009</v>
      </c>
      <c r="K22" s="15">
        <f>+K23+K24</f>
        <v>484.48340666800954</v>
      </c>
      <c r="L22" s="15">
        <f>+L23+L24</f>
        <v>408.72288418991036</v>
      </c>
      <c r="M22" s="15">
        <f>+M23+M24</f>
        <v>406.69165204784315</v>
      </c>
      <c r="N22" s="19">
        <f>SUM(I22:M22)</f>
        <v>2138.0058817768299</v>
      </c>
      <c r="O22" s="19">
        <f t="shared" si="1"/>
        <v>1382.4941182231701</v>
      </c>
      <c r="P22" s="19">
        <f>+H22/N22*100</f>
        <v>164.66278367177466</v>
      </c>
      <c r="Q22" s="96"/>
      <c r="R22" s="171"/>
      <c r="S22" s="171"/>
    </row>
    <row r="23" spans="2:19" s="167" customFormat="1" ht="18" customHeight="1">
      <c r="B23" s="103" t="s">
        <v>95</v>
      </c>
      <c r="C23" s="23">
        <v>504.1</v>
      </c>
      <c r="D23" s="23">
        <v>782</v>
      </c>
      <c r="E23" s="23">
        <v>468.8</v>
      </c>
      <c r="F23" s="23">
        <v>1077.5</v>
      </c>
      <c r="G23" s="23">
        <v>510.7</v>
      </c>
      <c r="H23" s="99">
        <f>SUM(C23:G23)</f>
        <v>3343.0999999999995</v>
      </c>
      <c r="I23" s="23">
        <v>361.4574519908661</v>
      </c>
      <c r="J23" s="23">
        <v>398.06834470880091</v>
      </c>
      <c r="K23" s="23">
        <v>450.39777724780953</v>
      </c>
      <c r="L23" s="23">
        <v>374.57138330451033</v>
      </c>
      <c r="M23" s="23">
        <v>372.65996353664315</v>
      </c>
      <c r="N23" s="19">
        <f>SUM(I23:M23)</f>
        <v>1957.1549207886301</v>
      </c>
      <c r="O23" s="19">
        <f>+H23-N23</f>
        <v>1385.9450792113694</v>
      </c>
      <c r="P23" s="19">
        <f>+H23/N23*100</f>
        <v>170.81427558391275</v>
      </c>
      <c r="Q23" s="96"/>
      <c r="R23" s="171"/>
      <c r="S23" s="171"/>
    </row>
    <row r="24" spans="2:19" s="167" customFormat="1" ht="18" customHeight="1">
      <c r="B24" s="103" t="s">
        <v>96</v>
      </c>
      <c r="C24" s="23">
        <v>35.5</v>
      </c>
      <c r="D24" s="23">
        <v>35.5</v>
      </c>
      <c r="E24" s="23">
        <v>35.700000000000003</v>
      </c>
      <c r="F24" s="23">
        <v>35.5</v>
      </c>
      <c r="G24" s="23">
        <v>35.200000000000003</v>
      </c>
      <c r="H24" s="99">
        <f>SUM(C24:G24)</f>
        <v>177.39999999999998</v>
      </c>
      <c r="I24" s="23">
        <v>37.307618161400001</v>
      </c>
      <c r="J24" s="23">
        <v>41.27452401</v>
      </c>
      <c r="K24" s="23">
        <v>34.085629420200007</v>
      </c>
      <c r="L24" s="23">
        <v>34.151500885399997</v>
      </c>
      <c r="M24" s="23">
        <v>34.031688511200002</v>
      </c>
      <c r="N24" s="19">
        <f>SUM(I24:M24)</f>
        <v>180.8509609882</v>
      </c>
      <c r="O24" s="19">
        <f>+H24-N24</f>
        <v>-3.4509609882000234</v>
      </c>
      <c r="P24" s="19">
        <f>+H24/N24*100</f>
        <v>98.091820486137649</v>
      </c>
      <c r="Q24" s="96"/>
      <c r="R24" s="171"/>
      <c r="S24" s="171"/>
    </row>
    <row r="25" spans="2:19" s="167" customFormat="1" ht="18" customHeight="1">
      <c r="B25" s="179" t="s">
        <v>97</v>
      </c>
      <c r="C25" s="15">
        <f t="shared" ref="C25:M25" si="8">+C26</f>
        <v>0</v>
      </c>
      <c r="D25" s="15">
        <f t="shared" si="8"/>
        <v>0</v>
      </c>
      <c r="E25" s="15">
        <f t="shared" si="8"/>
        <v>0</v>
      </c>
      <c r="F25" s="15">
        <f t="shared" si="8"/>
        <v>0</v>
      </c>
      <c r="G25" s="15">
        <f t="shared" si="8"/>
        <v>0</v>
      </c>
      <c r="H25" s="98">
        <f t="shared" si="8"/>
        <v>0</v>
      </c>
      <c r="I25" s="15">
        <f t="shared" si="8"/>
        <v>0</v>
      </c>
      <c r="J25" s="15">
        <f t="shared" si="8"/>
        <v>0</v>
      </c>
      <c r="K25" s="15">
        <f t="shared" si="8"/>
        <v>0</v>
      </c>
      <c r="L25" s="15">
        <f t="shared" si="8"/>
        <v>0</v>
      </c>
      <c r="M25" s="15">
        <f t="shared" si="8"/>
        <v>0</v>
      </c>
      <c r="N25" s="15">
        <f>SUM(I25:M25)</f>
        <v>0</v>
      </c>
      <c r="O25" s="104">
        <f t="shared" si="1"/>
        <v>0</v>
      </c>
      <c r="P25" s="105">
        <v>0</v>
      </c>
      <c r="Q25" s="96"/>
      <c r="R25" s="171"/>
      <c r="S25" s="171"/>
    </row>
    <row r="26" spans="2:19" s="167" customFormat="1" ht="18" customHeight="1">
      <c r="B26" s="106" t="s">
        <v>98</v>
      </c>
      <c r="C26" s="15">
        <f t="shared" ref="C26:M26" si="9">SUM(C27:C32)</f>
        <v>0</v>
      </c>
      <c r="D26" s="15">
        <f>SUM(D27:D32)</f>
        <v>0</v>
      </c>
      <c r="E26" s="15">
        <f>SUM(E27:E32)</f>
        <v>0</v>
      </c>
      <c r="F26" s="15">
        <f>SUM(F27:F32)</f>
        <v>0</v>
      </c>
      <c r="G26" s="15">
        <f t="shared" si="9"/>
        <v>0</v>
      </c>
      <c r="H26" s="15">
        <f t="shared" si="9"/>
        <v>0</v>
      </c>
      <c r="I26" s="15">
        <f t="shared" si="9"/>
        <v>0</v>
      </c>
      <c r="J26" s="15">
        <f>SUM(J27:J32)</f>
        <v>0</v>
      </c>
      <c r="K26" s="15">
        <f>SUM(K27:K32)</f>
        <v>0</v>
      </c>
      <c r="L26" s="15">
        <f>SUM(L27:L32)</f>
        <v>0</v>
      </c>
      <c r="M26" s="15">
        <f t="shared" si="9"/>
        <v>0</v>
      </c>
      <c r="N26" s="15">
        <f>SUM(N27:N32)</f>
        <v>0</v>
      </c>
      <c r="O26" s="104">
        <f t="shared" si="1"/>
        <v>0</v>
      </c>
      <c r="P26" s="105">
        <v>0</v>
      </c>
      <c r="Q26" s="96"/>
      <c r="R26" s="171"/>
      <c r="S26" s="171"/>
    </row>
    <row r="27" spans="2:19" s="167" customFormat="1" ht="18" customHeight="1">
      <c r="B27" s="107" t="s">
        <v>99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99">
        <f t="shared" ref="H27:H32" si="10">SUM(C27:G27)</f>
        <v>0</v>
      </c>
      <c r="I27" s="108">
        <v>0</v>
      </c>
      <c r="J27" s="108">
        <v>0</v>
      </c>
      <c r="K27" s="108">
        <v>0</v>
      </c>
      <c r="L27" s="108">
        <v>0</v>
      </c>
      <c r="M27" s="108">
        <v>0</v>
      </c>
      <c r="N27" s="108">
        <f t="shared" ref="N27:N32" si="11">SUM(I27:M27)</f>
        <v>0</v>
      </c>
      <c r="O27" s="109">
        <f t="shared" si="1"/>
        <v>0</v>
      </c>
      <c r="P27" s="109">
        <v>0</v>
      </c>
      <c r="Q27" s="96"/>
      <c r="R27" s="171"/>
      <c r="S27" s="171"/>
    </row>
    <row r="28" spans="2:19" s="167" customFormat="1" ht="18" hidden="1" customHeight="1">
      <c r="B28" s="107" t="s">
        <v>100</v>
      </c>
      <c r="C28" s="23">
        <f>+[41]PP!I61</f>
        <v>0</v>
      </c>
      <c r="D28" s="23">
        <f>+[41]PP!J61</f>
        <v>0</v>
      </c>
      <c r="E28" s="23">
        <f>+[41]PP!K61</f>
        <v>0</v>
      </c>
      <c r="F28" s="23">
        <f>+[41]PP!L61</f>
        <v>0</v>
      </c>
      <c r="G28" s="23">
        <f>+[41]PP!M61</f>
        <v>0</v>
      </c>
      <c r="H28" s="99">
        <f t="shared" si="10"/>
        <v>0</v>
      </c>
      <c r="I28" s="108">
        <v>0</v>
      </c>
      <c r="J28" s="108">
        <v>0</v>
      </c>
      <c r="K28" s="108">
        <v>0</v>
      </c>
      <c r="L28" s="108">
        <v>0</v>
      </c>
      <c r="M28" s="108">
        <v>0</v>
      </c>
      <c r="N28" s="108">
        <f t="shared" si="11"/>
        <v>0</v>
      </c>
      <c r="O28" s="99">
        <f t="shared" si="1"/>
        <v>0</v>
      </c>
      <c r="P28" s="99">
        <v>0</v>
      </c>
      <c r="Q28" s="96"/>
      <c r="R28" s="171"/>
      <c r="S28" s="171"/>
    </row>
    <row r="29" spans="2:19" s="167" customFormat="1" ht="18" hidden="1" customHeight="1">
      <c r="B29" s="107" t="s">
        <v>101</v>
      </c>
      <c r="C29" s="23">
        <f>+[41]PP!I62</f>
        <v>0</v>
      </c>
      <c r="D29" s="23">
        <f>+[41]PP!J62</f>
        <v>0</v>
      </c>
      <c r="E29" s="23">
        <f>+[41]PP!K62</f>
        <v>0</v>
      </c>
      <c r="F29" s="23">
        <f>+[41]PP!L62</f>
        <v>0</v>
      </c>
      <c r="G29" s="23">
        <f>+[41]PP!M62</f>
        <v>0</v>
      </c>
      <c r="H29" s="99">
        <f t="shared" si="10"/>
        <v>0</v>
      </c>
      <c r="I29" s="108">
        <v>0</v>
      </c>
      <c r="J29" s="108">
        <v>0</v>
      </c>
      <c r="K29" s="108">
        <v>0</v>
      </c>
      <c r="L29" s="108">
        <v>0</v>
      </c>
      <c r="M29" s="108">
        <v>0</v>
      </c>
      <c r="N29" s="108">
        <f t="shared" si="11"/>
        <v>0</v>
      </c>
      <c r="O29" s="99">
        <f t="shared" si="1"/>
        <v>0</v>
      </c>
      <c r="P29" s="99">
        <v>0</v>
      </c>
      <c r="Q29" s="96"/>
      <c r="R29" s="171"/>
      <c r="S29" s="171"/>
    </row>
    <row r="30" spans="2:19" s="167" customFormat="1" ht="18" hidden="1" customHeight="1">
      <c r="B30" s="107" t="s">
        <v>102</v>
      </c>
      <c r="C30" s="23">
        <f>+[41]PP!I63</f>
        <v>0</v>
      </c>
      <c r="D30" s="23">
        <f>+[41]PP!J63</f>
        <v>0</v>
      </c>
      <c r="E30" s="23">
        <f>+[41]PP!K63</f>
        <v>0</v>
      </c>
      <c r="F30" s="23">
        <f>+[41]PP!L63</f>
        <v>0</v>
      </c>
      <c r="G30" s="23">
        <f>+[41]PP!M63</f>
        <v>0</v>
      </c>
      <c r="H30" s="99">
        <f t="shared" si="10"/>
        <v>0</v>
      </c>
      <c r="I30" s="108">
        <v>0</v>
      </c>
      <c r="J30" s="108">
        <v>0</v>
      </c>
      <c r="K30" s="108">
        <v>0</v>
      </c>
      <c r="L30" s="108">
        <v>0</v>
      </c>
      <c r="M30" s="108">
        <v>0</v>
      </c>
      <c r="N30" s="108">
        <f t="shared" si="11"/>
        <v>0</v>
      </c>
      <c r="O30" s="99">
        <f t="shared" si="1"/>
        <v>0</v>
      </c>
      <c r="P30" s="99">
        <v>0</v>
      </c>
      <c r="Q30" s="96"/>
      <c r="R30" s="171"/>
      <c r="S30" s="171"/>
    </row>
    <row r="31" spans="2:19" s="167" customFormat="1" ht="18" hidden="1" customHeight="1">
      <c r="B31" s="107" t="s">
        <v>103</v>
      </c>
      <c r="C31" s="23">
        <f>+[41]PP!I64</f>
        <v>0</v>
      </c>
      <c r="D31" s="23">
        <f>+[41]PP!J64</f>
        <v>0</v>
      </c>
      <c r="E31" s="23">
        <f>+[41]PP!K64</f>
        <v>0</v>
      </c>
      <c r="F31" s="23">
        <f>+[41]PP!L64</f>
        <v>0</v>
      </c>
      <c r="G31" s="23">
        <f>+[41]PP!M64</f>
        <v>0</v>
      </c>
      <c r="H31" s="99">
        <f t="shared" si="10"/>
        <v>0</v>
      </c>
      <c r="I31" s="108">
        <v>0</v>
      </c>
      <c r="J31" s="108">
        <v>0</v>
      </c>
      <c r="K31" s="108">
        <v>0</v>
      </c>
      <c r="L31" s="108">
        <v>0</v>
      </c>
      <c r="M31" s="108">
        <v>0</v>
      </c>
      <c r="N31" s="108">
        <f t="shared" si="11"/>
        <v>0</v>
      </c>
      <c r="O31" s="99">
        <f t="shared" si="1"/>
        <v>0</v>
      </c>
      <c r="P31" s="99">
        <v>0</v>
      </c>
      <c r="Q31" s="96"/>
      <c r="R31" s="171"/>
      <c r="S31" s="171"/>
    </row>
    <row r="32" spans="2:19" s="167" customFormat="1" ht="18" hidden="1" customHeight="1">
      <c r="B32" s="107" t="s">
        <v>104</v>
      </c>
      <c r="C32" s="23">
        <f>+[41]PP!I65</f>
        <v>0</v>
      </c>
      <c r="D32" s="23">
        <f>+[41]PP!J65</f>
        <v>0</v>
      </c>
      <c r="E32" s="23">
        <f>+[41]PP!K65</f>
        <v>0</v>
      </c>
      <c r="F32" s="23">
        <f>+[41]PP!L65</f>
        <v>0</v>
      </c>
      <c r="G32" s="23">
        <f>+[41]PP!M65</f>
        <v>0</v>
      </c>
      <c r="H32" s="99">
        <f t="shared" si="10"/>
        <v>0</v>
      </c>
      <c r="I32" s="108">
        <v>0</v>
      </c>
      <c r="J32" s="108">
        <v>0</v>
      </c>
      <c r="K32" s="108">
        <v>0</v>
      </c>
      <c r="L32" s="108">
        <v>0</v>
      </c>
      <c r="M32" s="108">
        <v>0</v>
      </c>
      <c r="N32" s="108">
        <f t="shared" si="11"/>
        <v>0</v>
      </c>
      <c r="O32" s="99">
        <f t="shared" si="1"/>
        <v>0</v>
      </c>
      <c r="P32" s="99">
        <v>0</v>
      </c>
      <c r="Q32" s="96"/>
      <c r="R32" s="171"/>
      <c r="S32" s="171"/>
    </row>
    <row r="33" spans="2:19" s="167" customFormat="1" ht="18" customHeight="1">
      <c r="B33" s="179" t="s">
        <v>105</v>
      </c>
      <c r="C33" s="15">
        <f t="shared" ref="C33:N33" si="12">+C34+C42</f>
        <v>193.8</v>
      </c>
      <c r="D33" s="15">
        <f t="shared" si="12"/>
        <v>172.6</v>
      </c>
      <c r="E33" s="15">
        <f>+E34+E42</f>
        <v>195.10000000000002</v>
      </c>
      <c r="F33" s="15">
        <f>+F34+F42</f>
        <v>197.79999999999998</v>
      </c>
      <c r="G33" s="15">
        <f t="shared" si="12"/>
        <v>168.89999999999998</v>
      </c>
      <c r="H33" s="15">
        <f t="shared" si="12"/>
        <v>928.2</v>
      </c>
      <c r="I33" s="15">
        <f t="shared" si="12"/>
        <v>260.63452717592816</v>
      </c>
      <c r="J33" s="15">
        <f t="shared" si="12"/>
        <v>197.5710937866441</v>
      </c>
      <c r="K33" s="15">
        <f>+K34+K42</f>
        <v>224.58336514651296</v>
      </c>
      <c r="L33" s="15">
        <f>+L34+L42</f>
        <v>218.72483368784555</v>
      </c>
      <c r="M33" s="15">
        <f t="shared" si="12"/>
        <v>223.11490571987972</v>
      </c>
      <c r="N33" s="15">
        <f t="shared" si="12"/>
        <v>1124.6287255168104</v>
      </c>
      <c r="O33" s="15">
        <f t="shared" si="1"/>
        <v>-196.42872551681035</v>
      </c>
      <c r="P33" s="19">
        <f>+H33/N33*100</f>
        <v>82.53390465137339</v>
      </c>
      <c r="Q33" s="96"/>
      <c r="R33" s="171"/>
      <c r="S33" s="171"/>
    </row>
    <row r="34" spans="2:19" s="167" customFormat="1" ht="18" customHeight="1">
      <c r="B34" s="177" t="s">
        <v>50</v>
      </c>
      <c r="C34" s="15">
        <f t="shared" ref="C34:N34" si="13">+C35+C39</f>
        <v>98.2</v>
      </c>
      <c r="D34" s="15">
        <f t="shared" si="13"/>
        <v>103</v>
      </c>
      <c r="E34" s="15">
        <f>+E35+E39</f>
        <v>114.7</v>
      </c>
      <c r="F34" s="15">
        <f>+F35+F39</f>
        <v>126.69999999999999</v>
      </c>
      <c r="G34" s="15">
        <f t="shared" si="13"/>
        <v>100.39999999999999</v>
      </c>
      <c r="H34" s="97">
        <f t="shared" si="13"/>
        <v>543</v>
      </c>
      <c r="I34" s="15">
        <f t="shared" si="13"/>
        <v>116.3427661418168</v>
      </c>
      <c r="J34" s="15">
        <f t="shared" si="13"/>
        <v>96.052789552684914</v>
      </c>
      <c r="K34" s="15">
        <f>+K35+K39</f>
        <v>100.07535136887347</v>
      </c>
      <c r="L34" s="15">
        <f>+L35+L39</f>
        <v>105.77673595237094</v>
      </c>
      <c r="M34" s="15">
        <f t="shared" si="13"/>
        <v>122.55970675380846</v>
      </c>
      <c r="N34" s="15">
        <f t="shared" si="13"/>
        <v>540.80734976955455</v>
      </c>
      <c r="O34" s="19">
        <f t="shared" si="1"/>
        <v>2.1926502304454516</v>
      </c>
      <c r="P34" s="19">
        <f>+H34/N34*100</f>
        <v>100.40544016855166</v>
      </c>
      <c r="R34" s="171"/>
    </row>
    <row r="35" spans="2:19" s="167" customFormat="1" ht="18" customHeight="1">
      <c r="B35" s="180" t="s">
        <v>51</v>
      </c>
      <c r="C35" s="15">
        <f t="shared" ref="C35:N35" si="14">+C36+C38</f>
        <v>86.4</v>
      </c>
      <c r="D35" s="15">
        <f t="shared" si="14"/>
        <v>96.7</v>
      </c>
      <c r="E35" s="15">
        <f>+E36+E38</f>
        <v>105</v>
      </c>
      <c r="F35" s="15">
        <f>+F36+F38</f>
        <v>97.6</v>
      </c>
      <c r="G35" s="15">
        <f t="shared" si="14"/>
        <v>93.3</v>
      </c>
      <c r="H35" s="15">
        <f t="shared" si="14"/>
        <v>479.00000000000006</v>
      </c>
      <c r="I35" s="15">
        <f t="shared" si="14"/>
        <v>106.12893378891152</v>
      </c>
      <c r="J35" s="15">
        <f t="shared" si="14"/>
        <v>88.447327959853283</v>
      </c>
      <c r="K35" s="15">
        <f>+K36+K38</f>
        <v>91.500687090815049</v>
      </c>
      <c r="L35" s="15">
        <f>+L36+L38</f>
        <v>81.831743085434567</v>
      </c>
      <c r="M35" s="15">
        <f t="shared" si="14"/>
        <v>88.937721720381219</v>
      </c>
      <c r="N35" s="15">
        <f t="shared" si="14"/>
        <v>456.84641364539561</v>
      </c>
      <c r="O35" s="15">
        <f t="shared" si="1"/>
        <v>22.153586354604442</v>
      </c>
      <c r="P35" s="19">
        <f>+H35/N35*100</f>
        <v>104.8492416035031</v>
      </c>
      <c r="R35" s="171"/>
    </row>
    <row r="36" spans="2:19" s="167" customFormat="1" ht="18" customHeight="1">
      <c r="B36" s="181" t="s">
        <v>106</v>
      </c>
      <c r="C36" s="23">
        <v>86.4</v>
      </c>
      <c r="D36" s="23">
        <v>96.7</v>
      </c>
      <c r="E36" s="23">
        <v>105</v>
      </c>
      <c r="F36" s="23">
        <v>97.6</v>
      </c>
      <c r="G36" s="23">
        <v>93.3</v>
      </c>
      <c r="H36" s="23">
        <f t="shared" ref="H36:N36" si="15">+H37</f>
        <v>479.00000000000006</v>
      </c>
      <c r="I36" s="23">
        <f t="shared" si="15"/>
        <v>106.12893378891152</v>
      </c>
      <c r="J36" s="23">
        <f t="shared" si="15"/>
        <v>88.447327959853283</v>
      </c>
      <c r="K36" s="23">
        <f t="shared" si="15"/>
        <v>91.500687090815049</v>
      </c>
      <c r="L36" s="23">
        <f t="shared" si="15"/>
        <v>81.831743085434567</v>
      </c>
      <c r="M36" s="23">
        <f t="shared" si="15"/>
        <v>88.937721720381219</v>
      </c>
      <c r="N36" s="23">
        <f t="shared" si="15"/>
        <v>456.84641364539561</v>
      </c>
      <c r="O36" s="24">
        <f t="shared" si="1"/>
        <v>22.153586354604442</v>
      </c>
      <c r="P36" s="24">
        <f>+H36/N36*100</f>
        <v>104.8492416035031</v>
      </c>
      <c r="R36" s="171"/>
    </row>
    <row r="37" spans="2:19" s="167" customFormat="1" ht="18" customHeight="1">
      <c r="B37" s="110" t="s">
        <v>107</v>
      </c>
      <c r="C37" s="23">
        <v>86.4</v>
      </c>
      <c r="D37" s="23">
        <v>96.7</v>
      </c>
      <c r="E37" s="23">
        <v>105</v>
      </c>
      <c r="F37" s="23">
        <v>97.6</v>
      </c>
      <c r="G37" s="23">
        <v>93.3</v>
      </c>
      <c r="H37" s="99">
        <f>SUM(C37:G37)</f>
        <v>479.00000000000006</v>
      </c>
      <c r="I37" s="23">
        <v>106.12893378891152</v>
      </c>
      <c r="J37" s="23">
        <v>88.447327959853283</v>
      </c>
      <c r="K37" s="23">
        <v>91.500687090815049</v>
      </c>
      <c r="L37" s="23">
        <v>81.831743085434567</v>
      </c>
      <c r="M37" s="23">
        <v>88.937721720381219</v>
      </c>
      <c r="N37" s="23">
        <f>SUM(I37:M37)</f>
        <v>456.84641364539561</v>
      </c>
      <c r="O37" s="24">
        <f t="shared" si="1"/>
        <v>22.153586354604442</v>
      </c>
      <c r="P37" s="24">
        <f>+H37/N37*100</f>
        <v>104.8492416035031</v>
      </c>
      <c r="R37" s="171"/>
    </row>
    <row r="38" spans="2:19" s="167" customFormat="1" ht="18" customHeight="1">
      <c r="B38" s="181" t="s">
        <v>108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99">
        <f>SUM(C38:G38)</f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f>+I38+M38</f>
        <v>0</v>
      </c>
      <c r="O38" s="100">
        <f t="shared" si="1"/>
        <v>0</v>
      </c>
      <c r="P38" s="101">
        <v>0</v>
      </c>
      <c r="R38" s="171"/>
    </row>
    <row r="39" spans="2:19" s="167" customFormat="1" ht="18" customHeight="1">
      <c r="B39" s="182" t="s">
        <v>52</v>
      </c>
      <c r="C39" s="15">
        <f t="shared" ref="C39:N39" si="16">SUM(C40:C41)</f>
        <v>11.8</v>
      </c>
      <c r="D39" s="15">
        <f>SUM(D40:D41)</f>
        <v>6.3</v>
      </c>
      <c r="E39" s="15">
        <f>SUM(E40:E41)</f>
        <v>9.6999999999999993</v>
      </c>
      <c r="F39" s="15">
        <f>SUM(F40:F41)</f>
        <v>29.1</v>
      </c>
      <c r="G39" s="15">
        <f t="shared" si="16"/>
        <v>7.1</v>
      </c>
      <c r="H39" s="97">
        <f t="shared" si="16"/>
        <v>64</v>
      </c>
      <c r="I39" s="15">
        <f t="shared" si="16"/>
        <v>10.213832352905273</v>
      </c>
      <c r="J39" s="15">
        <f>SUM(J40:J41)</f>
        <v>7.6054615928316291</v>
      </c>
      <c r="K39" s="15">
        <f>SUM(K40:K41)</f>
        <v>8.5746642780584281</v>
      </c>
      <c r="L39" s="15">
        <f>SUM(L40:L41)</f>
        <v>23.944992866936378</v>
      </c>
      <c r="M39" s="15">
        <f t="shared" si="16"/>
        <v>33.621985033427229</v>
      </c>
      <c r="N39" s="19">
        <f t="shared" si="16"/>
        <v>83.960936124158934</v>
      </c>
      <c r="O39" s="19">
        <f t="shared" si="1"/>
        <v>-19.960936124158934</v>
      </c>
      <c r="P39" s="19">
        <f>+H39/N39*100</f>
        <v>76.225924762628551</v>
      </c>
      <c r="R39" s="171"/>
    </row>
    <row r="40" spans="2:19" s="167" customFormat="1" ht="18" customHeight="1">
      <c r="B40" s="181" t="s">
        <v>109</v>
      </c>
      <c r="C40" s="23">
        <v>11.8</v>
      </c>
      <c r="D40" s="23">
        <v>6.3</v>
      </c>
      <c r="E40" s="23">
        <v>9.6999999999999993</v>
      </c>
      <c r="F40" s="23">
        <v>29.1</v>
      </c>
      <c r="G40" s="23">
        <v>7.1</v>
      </c>
      <c r="H40" s="99">
        <f>SUM(C40:G40)</f>
        <v>64</v>
      </c>
      <c r="I40" s="23">
        <v>10.213832352905273</v>
      </c>
      <c r="J40" s="23">
        <v>7.6054615928316291</v>
      </c>
      <c r="K40" s="23">
        <v>8.5746642780584281</v>
      </c>
      <c r="L40" s="23">
        <v>23.944992866936378</v>
      </c>
      <c r="M40" s="23">
        <v>33.621985033427229</v>
      </c>
      <c r="N40" s="24">
        <f>SUM(I40:M40)</f>
        <v>83.960936124158934</v>
      </c>
      <c r="O40" s="24">
        <f t="shared" si="1"/>
        <v>-19.960936124158934</v>
      </c>
      <c r="P40" s="24">
        <f>+H40/N40*100</f>
        <v>76.225924762628551</v>
      </c>
      <c r="R40" s="171"/>
    </row>
    <row r="41" spans="2:19" s="167" customFormat="1" ht="18" customHeight="1">
      <c r="B41" s="181" t="s">
        <v>26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99">
        <f>SUM(C41:G41)</f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4">
        <f>SUM(I41:M41)</f>
        <v>0</v>
      </c>
      <c r="O41" s="24">
        <f t="shared" si="1"/>
        <v>0</v>
      </c>
      <c r="P41" s="100">
        <v>0</v>
      </c>
      <c r="Q41" s="96"/>
      <c r="R41" s="171"/>
      <c r="S41" s="171"/>
    </row>
    <row r="42" spans="2:19" s="167" customFormat="1" ht="18" customHeight="1">
      <c r="B42" s="182" t="s">
        <v>53</v>
      </c>
      <c r="C42" s="15">
        <f t="shared" ref="C42:N42" si="17">+C43+C44</f>
        <v>95.6</v>
      </c>
      <c r="D42" s="15">
        <f>+D43+D44</f>
        <v>69.599999999999994</v>
      </c>
      <c r="E42" s="15">
        <f>+E43+E44</f>
        <v>80.400000000000006</v>
      </c>
      <c r="F42" s="15">
        <f>+F43+F44</f>
        <v>71.099999999999994</v>
      </c>
      <c r="G42" s="15">
        <f t="shared" si="17"/>
        <v>68.5</v>
      </c>
      <c r="H42" s="97">
        <f t="shared" si="17"/>
        <v>385.2</v>
      </c>
      <c r="I42" s="15">
        <f t="shared" si="17"/>
        <v>144.29176103411135</v>
      </c>
      <c r="J42" s="15">
        <f>+J43+J44</f>
        <v>101.51830423395919</v>
      </c>
      <c r="K42" s="15">
        <f>+K43+K44</f>
        <v>124.50801377763948</v>
      </c>
      <c r="L42" s="15">
        <f>+L43+L44</f>
        <v>112.9480977354746</v>
      </c>
      <c r="M42" s="15">
        <f t="shared" si="17"/>
        <v>100.55519896607126</v>
      </c>
      <c r="N42" s="19">
        <f t="shared" si="17"/>
        <v>583.82137574725584</v>
      </c>
      <c r="O42" s="19">
        <f t="shared" si="1"/>
        <v>-198.62137574725585</v>
      </c>
      <c r="P42" s="19">
        <f>+H42/N42*100</f>
        <v>65.979084699830906</v>
      </c>
      <c r="Q42" s="96"/>
      <c r="R42" s="171"/>
      <c r="S42" s="171"/>
    </row>
    <row r="43" spans="2:19" s="167" customFormat="1" ht="16.5" customHeight="1">
      <c r="B43" s="181" t="s">
        <v>110</v>
      </c>
      <c r="C43" s="23">
        <v>95.6</v>
      </c>
      <c r="D43" s="23">
        <v>69.599999999999994</v>
      </c>
      <c r="E43" s="23">
        <v>80.400000000000006</v>
      </c>
      <c r="F43" s="23">
        <v>71.099999999999994</v>
      </c>
      <c r="G43" s="23">
        <v>68.5</v>
      </c>
      <c r="H43" s="99">
        <f>SUM(C43:G43)</f>
        <v>385.2</v>
      </c>
      <c r="I43" s="23">
        <v>144.29176103411135</v>
      </c>
      <c r="J43" s="23">
        <v>101.51830423395919</v>
      </c>
      <c r="K43" s="23">
        <v>124.50801377763948</v>
      </c>
      <c r="L43" s="23">
        <v>112.9480977354746</v>
      </c>
      <c r="M43" s="23">
        <v>100.55519896607126</v>
      </c>
      <c r="N43" s="24">
        <f>SUM(I43:M43)</f>
        <v>583.82137574725584</v>
      </c>
      <c r="O43" s="24">
        <f t="shared" si="1"/>
        <v>-198.62137574725585</v>
      </c>
      <c r="P43" s="24">
        <f>+H43/N43*100</f>
        <v>65.979084699830906</v>
      </c>
      <c r="Q43" s="96"/>
      <c r="R43" s="171"/>
      <c r="S43" s="171"/>
    </row>
    <row r="44" spans="2:19" s="167" customFormat="1" ht="18" customHeight="1">
      <c r="B44" s="181" t="s">
        <v>26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99">
        <f>SUM(C44:G44)</f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4">
        <f>SUM(I44:M44)</f>
        <v>0</v>
      </c>
      <c r="O44" s="100">
        <f t="shared" si="1"/>
        <v>0</v>
      </c>
      <c r="P44" s="100">
        <v>0</v>
      </c>
      <c r="Q44" s="96"/>
      <c r="R44" s="171"/>
      <c r="S44" s="171"/>
    </row>
    <row r="45" spans="2:19" s="167" customFormat="1" ht="18" customHeight="1">
      <c r="B45" s="183" t="s">
        <v>111</v>
      </c>
      <c r="C45" s="15">
        <f t="shared" ref="C45:N45" si="18">+C46+C53+C54</f>
        <v>15.7</v>
      </c>
      <c r="D45" s="15">
        <f t="shared" si="18"/>
        <v>477.90000000000003</v>
      </c>
      <c r="E45" s="15">
        <f t="shared" si="18"/>
        <v>346.09999999999997</v>
      </c>
      <c r="F45" s="15">
        <f t="shared" si="18"/>
        <v>39.5</v>
      </c>
      <c r="G45" s="15">
        <f t="shared" si="18"/>
        <v>44</v>
      </c>
      <c r="H45" s="97">
        <f t="shared" si="18"/>
        <v>923.2</v>
      </c>
      <c r="I45" s="15">
        <f t="shared" si="18"/>
        <v>257.74356220176702</v>
      </c>
      <c r="J45" s="15">
        <f t="shared" si="18"/>
        <v>120.83622840236492</v>
      </c>
      <c r="K45" s="15">
        <f t="shared" si="18"/>
        <v>67.259723865223123</v>
      </c>
      <c r="L45" s="15">
        <f t="shared" si="18"/>
        <v>36.284528146042391</v>
      </c>
      <c r="M45" s="15">
        <f t="shared" si="18"/>
        <v>88.605164737871931</v>
      </c>
      <c r="N45" s="19">
        <f t="shared" si="18"/>
        <v>570.72920735326943</v>
      </c>
      <c r="O45" s="19">
        <f t="shared" si="1"/>
        <v>352.47079264673062</v>
      </c>
      <c r="P45" s="19">
        <f>+H45/N45*100</f>
        <v>161.75797350223195</v>
      </c>
      <c r="Q45" s="96"/>
      <c r="R45" s="171"/>
      <c r="S45" s="171"/>
    </row>
    <row r="46" spans="2:19" s="167" customFormat="1" ht="18" customHeight="1">
      <c r="B46" s="184" t="s">
        <v>112</v>
      </c>
      <c r="C46" s="15">
        <f t="shared" ref="C46:M46" si="19">+C47+C51</f>
        <v>0.5</v>
      </c>
      <c r="D46" s="15">
        <f>+D47+D51</f>
        <v>0.6</v>
      </c>
      <c r="E46" s="15">
        <f>+E47+E51</f>
        <v>13.4</v>
      </c>
      <c r="F46" s="15">
        <f>+F47+F51</f>
        <v>39.5</v>
      </c>
      <c r="G46" s="15">
        <f t="shared" si="19"/>
        <v>44</v>
      </c>
      <c r="H46" s="15">
        <f t="shared" si="19"/>
        <v>98</v>
      </c>
      <c r="I46" s="15">
        <f t="shared" si="19"/>
        <v>191.09407743878413</v>
      </c>
      <c r="J46" s="15">
        <f>+J47+J51</f>
        <v>26.769317127161329</v>
      </c>
      <c r="K46" s="15">
        <f>+K47+K51</f>
        <v>31.537077991854645</v>
      </c>
      <c r="L46" s="15">
        <f>+L47+L51</f>
        <v>31.390877576442097</v>
      </c>
      <c r="M46" s="15">
        <f t="shared" si="19"/>
        <v>39.932724977071629</v>
      </c>
      <c r="N46" s="15">
        <f>+N47+N51</f>
        <v>320.72407511131382</v>
      </c>
      <c r="O46" s="15">
        <f t="shared" si="1"/>
        <v>-222.72407511131382</v>
      </c>
      <c r="P46" s="19">
        <f>+H46/N46*100</f>
        <v>30.555860194151968</v>
      </c>
      <c r="Q46" s="96"/>
      <c r="R46" s="171"/>
      <c r="S46" s="171"/>
    </row>
    <row r="47" spans="2:19" s="167" customFormat="1" ht="18" customHeight="1">
      <c r="B47" s="185" t="s">
        <v>113</v>
      </c>
      <c r="C47" s="15">
        <f t="shared" ref="C47:M47" si="20">SUM(C48:C50)</f>
        <v>0</v>
      </c>
      <c r="D47" s="15">
        <f>SUM(D48:D50)</f>
        <v>0</v>
      </c>
      <c r="E47" s="15">
        <f>SUM(E48:E50)</f>
        <v>0</v>
      </c>
      <c r="F47" s="15">
        <f>SUM(F48:F50)</f>
        <v>0</v>
      </c>
      <c r="G47" s="15">
        <f t="shared" si="20"/>
        <v>0</v>
      </c>
      <c r="H47" s="98">
        <f t="shared" si="20"/>
        <v>0</v>
      </c>
      <c r="I47" s="15">
        <f t="shared" si="20"/>
        <v>0</v>
      </c>
      <c r="J47" s="15">
        <f>SUM(J48:J50)</f>
        <v>0</v>
      </c>
      <c r="K47" s="15">
        <f>SUM(K48:K50)</f>
        <v>0</v>
      </c>
      <c r="L47" s="15">
        <f>SUM(L48:L50)</f>
        <v>0</v>
      </c>
      <c r="M47" s="15">
        <f t="shared" si="20"/>
        <v>0</v>
      </c>
      <c r="N47" s="19">
        <f>SUM(N48:N50)</f>
        <v>0</v>
      </c>
      <c r="O47" s="111">
        <f t="shared" si="1"/>
        <v>0</v>
      </c>
      <c r="P47" s="100">
        <v>0</v>
      </c>
      <c r="Q47" s="96"/>
      <c r="R47" s="171"/>
      <c r="S47" s="171"/>
    </row>
    <row r="48" spans="2:19" s="167" customFormat="1" ht="18" customHeight="1">
      <c r="B48" s="186" t="s">
        <v>114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99">
        <f>SUM(C48:G48)</f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4">
        <f>SUM(I48:M48)</f>
        <v>0</v>
      </c>
      <c r="O48" s="112">
        <f t="shared" si="1"/>
        <v>0</v>
      </c>
      <c r="P48" s="100">
        <v>0</v>
      </c>
      <c r="Q48" s="96"/>
      <c r="R48" s="171"/>
      <c r="S48" s="171"/>
    </row>
    <row r="49" spans="2:19" s="167" customFormat="1" ht="18.75" hidden="1" customHeight="1">
      <c r="B49" s="186" t="s">
        <v>115</v>
      </c>
      <c r="C49" s="23">
        <f>+'[41]TESORERIA '!I48</f>
        <v>0</v>
      </c>
      <c r="D49" s="23">
        <f>+'[41]TESORERIA '!J48</f>
        <v>0</v>
      </c>
      <c r="E49" s="23">
        <f>+'[41]TESORERIA '!K48</f>
        <v>0</v>
      </c>
      <c r="F49" s="23">
        <f>+'[41]TESORERIA '!L48</f>
        <v>0</v>
      </c>
      <c r="G49" s="23">
        <f>+'[41]TESORERIA '!M48</f>
        <v>0</v>
      </c>
      <c r="H49" s="99">
        <f>SUM(C49:G49)</f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4">
        <f>SUM(I49:M49)</f>
        <v>0</v>
      </c>
      <c r="O49" s="112">
        <f>+H49-N49</f>
        <v>0</v>
      </c>
      <c r="P49" s="100">
        <v>0</v>
      </c>
      <c r="Q49" s="113"/>
      <c r="R49" s="171"/>
      <c r="S49" s="171"/>
    </row>
    <row r="50" spans="2:19" ht="18" hidden="1" customHeight="1">
      <c r="B50" s="186" t="s">
        <v>116</v>
      </c>
      <c r="C50" s="23">
        <f>+'[41]TESORERIA '!I49</f>
        <v>0</v>
      </c>
      <c r="D50" s="23">
        <f>+'[41]TESORERIA '!J49</f>
        <v>0</v>
      </c>
      <c r="E50" s="23">
        <f>+'[41]TESORERIA '!K49</f>
        <v>0</v>
      </c>
      <c r="F50" s="23">
        <f>+'[41]TESORERIA '!L49</f>
        <v>0</v>
      </c>
      <c r="G50" s="23">
        <f>+'[41]TESORERIA '!M49</f>
        <v>0</v>
      </c>
      <c r="H50" s="99">
        <f>SUM(C50:G50)</f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4">
        <f>SUM(I50:M50)</f>
        <v>0</v>
      </c>
      <c r="O50" s="112">
        <f t="shared" ref="O50:O63" si="21">+H50-N50</f>
        <v>0</v>
      </c>
      <c r="P50" s="100">
        <v>0</v>
      </c>
      <c r="Q50" s="96"/>
      <c r="R50" s="171"/>
      <c r="S50" s="171"/>
    </row>
    <row r="51" spans="2:19" ht="18" customHeight="1">
      <c r="B51" s="187" t="s">
        <v>117</v>
      </c>
      <c r="C51" s="15">
        <f t="shared" ref="C51:H51" si="22">SUM(C52:C52)</f>
        <v>0.5</v>
      </c>
      <c r="D51" s="15">
        <f t="shared" si="22"/>
        <v>0.6</v>
      </c>
      <c r="E51" s="15">
        <f t="shared" si="22"/>
        <v>13.4</v>
      </c>
      <c r="F51" s="15">
        <f t="shared" si="22"/>
        <v>39.5</v>
      </c>
      <c r="G51" s="15">
        <f t="shared" si="22"/>
        <v>44</v>
      </c>
      <c r="H51" s="98">
        <f t="shared" si="22"/>
        <v>98</v>
      </c>
      <c r="I51" s="15">
        <f>+I52</f>
        <v>191.09407743878413</v>
      </c>
      <c r="J51" s="15">
        <f>+J52</f>
        <v>26.769317127161329</v>
      </c>
      <c r="K51" s="15">
        <f>+K52</f>
        <v>31.537077991854645</v>
      </c>
      <c r="L51" s="15">
        <f>+L52</f>
        <v>31.390877576442097</v>
      </c>
      <c r="M51" s="15">
        <f>+M52</f>
        <v>39.932724977071629</v>
      </c>
      <c r="N51" s="15">
        <f>SUM(N52:N52)</f>
        <v>320.72407511131382</v>
      </c>
      <c r="O51" s="15">
        <f t="shared" si="21"/>
        <v>-222.72407511131382</v>
      </c>
      <c r="P51" s="19">
        <f t="shared" ref="P51:P56" si="23">+H51/N51*100</f>
        <v>30.555860194151968</v>
      </c>
      <c r="Q51" s="96"/>
      <c r="R51" s="171"/>
      <c r="S51" s="171"/>
    </row>
    <row r="52" spans="2:19" ht="18" customHeight="1">
      <c r="B52" s="186" t="s">
        <v>118</v>
      </c>
      <c r="C52" s="23">
        <f>+'[41]TESORERIA '!I51</f>
        <v>0.5</v>
      </c>
      <c r="D52" s="23">
        <f>+'[41]TESORERIA '!J51</f>
        <v>0.6</v>
      </c>
      <c r="E52" s="23">
        <f>+'[41]TESORERIA '!K51</f>
        <v>13.4</v>
      </c>
      <c r="F52" s="23">
        <f>+'[41]TESORERIA '!L51</f>
        <v>39.5</v>
      </c>
      <c r="G52" s="23">
        <f>+'[41]TESORERIA '!M51</f>
        <v>44</v>
      </c>
      <c r="H52" s="99">
        <f t="shared" ref="H52:H58" si="24">SUM(C52:G52)</f>
        <v>98</v>
      </c>
      <c r="I52" s="188">
        <v>191.09407743878413</v>
      </c>
      <c r="J52" s="188">
        <v>26.769317127161329</v>
      </c>
      <c r="K52" s="188">
        <v>31.537077991854645</v>
      </c>
      <c r="L52" s="188">
        <v>31.390877576442097</v>
      </c>
      <c r="M52" s="188">
        <v>39.932724977071629</v>
      </c>
      <c r="N52" s="24">
        <f t="shared" ref="N52:N57" si="25">SUM(I52:M52)</f>
        <v>320.72407511131382</v>
      </c>
      <c r="O52" s="24">
        <f t="shared" si="21"/>
        <v>-222.72407511131382</v>
      </c>
      <c r="P52" s="24">
        <f t="shared" si="23"/>
        <v>30.555860194151968</v>
      </c>
      <c r="Q52" s="96"/>
      <c r="R52" s="171"/>
      <c r="S52" s="171"/>
    </row>
    <row r="53" spans="2:19" ht="18" customHeight="1">
      <c r="B53" s="187" t="s">
        <v>61</v>
      </c>
      <c r="C53" s="189">
        <f>+'[41]TESORERIA '!I52</f>
        <v>0</v>
      </c>
      <c r="D53" s="189">
        <f>+'[41]TESORERIA '!J52</f>
        <v>0</v>
      </c>
      <c r="E53" s="189">
        <f>+'[41]TESORERIA '!K52</f>
        <v>0</v>
      </c>
      <c r="F53" s="189">
        <f>+'[41]TESORERIA '!L52</f>
        <v>0</v>
      </c>
      <c r="G53" s="189">
        <f>+'[41]TESORERIA '!M52</f>
        <v>0</v>
      </c>
      <c r="H53" s="97">
        <f t="shared" si="24"/>
        <v>0</v>
      </c>
      <c r="I53" s="114">
        <v>5.6268815182915807E-2</v>
      </c>
      <c r="J53" s="114">
        <v>4.0393841403576131E-2</v>
      </c>
      <c r="K53" s="114">
        <v>7.5739485684724024E-3</v>
      </c>
      <c r="L53" s="114">
        <v>2.3555596400296953E-2</v>
      </c>
      <c r="M53" s="114">
        <v>2.3555596400296953E-2</v>
      </c>
      <c r="N53" s="19">
        <f>SUM(I53:M53)</f>
        <v>0.15134779795555825</v>
      </c>
      <c r="O53" s="19">
        <f t="shared" si="21"/>
        <v>-0.15134779795555825</v>
      </c>
      <c r="P53" s="100">
        <f t="shared" si="23"/>
        <v>0</v>
      </c>
      <c r="Q53" s="96"/>
      <c r="R53" s="171"/>
      <c r="S53" s="171"/>
    </row>
    <row r="54" spans="2:19" ht="18" customHeight="1">
      <c r="B54" s="187" t="s">
        <v>62</v>
      </c>
      <c r="C54" s="189">
        <f>+'[41]TESORERIA '!I53</f>
        <v>15.2</v>
      </c>
      <c r="D54" s="189">
        <f>+'[41]TESORERIA '!J53</f>
        <v>477.3</v>
      </c>
      <c r="E54" s="189">
        <f>+'[41]TESORERIA '!K53</f>
        <v>332.7</v>
      </c>
      <c r="F54" s="189">
        <f>+'[41]TESORERIA '!L53</f>
        <v>0</v>
      </c>
      <c r="G54" s="189">
        <f>+'[41]TESORERIA '!M53</f>
        <v>0</v>
      </c>
      <c r="H54" s="97">
        <f t="shared" si="24"/>
        <v>825.2</v>
      </c>
      <c r="I54" s="98">
        <f t="shared" ref="I54:N54" si="26">+I55+I56+I57</f>
        <v>66.593215947800005</v>
      </c>
      <c r="J54" s="98">
        <f t="shared" si="26"/>
        <v>94.026517433800009</v>
      </c>
      <c r="K54" s="98">
        <f t="shared" si="26"/>
        <v>35.7150719248</v>
      </c>
      <c r="L54" s="98">
        <f t="shared" si="26"/>
        <v>4.8700949731999996</v>
      </c>
      <c r="M54" s="98">
        <f t="shared" si="26"/>
        <v>48.648884164400002</v>
      </c>
      <c r="N54" s="98">
        <f t="shared" si="26"/>
        <v>249.85378444400004</v>
      </c>
      <c r="O54" s="97">
        <f t="shared" si="21"/>
        <v>575.34621555600006</v>
      </c>
      <c r="P54" s="19">
        <f t="shared" si="23"/>
        <v>330.27316429739841</v>
      </c>
      <c r="Q54" s="96"/>
      <c r="R54" s="171"/>
      <c r="S54" s="171"/>
    </row>
    <row r="55" spans="2:19" ht="18" customHeight="1">
      <c r="B55" s="186" t="s">
        <v>119</v>
      </c>
      <c r="C55" s="188">
        <v>15.2</v>
      </c>
      <c r="D55" s="188">
        <v>477.3</v>
      </c>
      <c r="E55" s="188">
        <v>332.7</v>
      </c>
      <c r="F55" s="188">
        <v>0</v>
      </c>
      <c r="G55" s="188">
        <v>0</v>
      </c>
      <c r="H55" s="99">
        <f t="shared" si="24"/>
        <v>825.2</v>
      </c>
      <c r="I55" s="99">
        <v>66.593215947800005</v>
      </c>
      <c r="J55" s="99">
        <v>94.026517433800009</v>
      </c>
      <c r="K55" s="99">
        <v>35.7150719248</v>
      </c>
      <c r="L55" s="99">
        <v>4.8700949731999996</v>
      </c>
      <c r="M55" s="99">
        <v>48.648884164400002</v>
      </c>
      <c r="N55" s="99">
        <f t="shared" si="25"/>
        <v>249.85378444400004</v>
      </c>
      <c r="O55" s="99">
        <f>+H55-N55</f>
        <v>575.34621555600006</v>
      </c>
      <c r="P55" s="24">
        <f t="shared" si="23"/>
        <v>330.27316429739841</v>
      </c>
      <c r="Q55" s="96"/>
      <c r="R55" s="171"/>
      <c r="S55" s="171"/>
    </row>
    <row r="56" spans="2:19" ht="18" hidden="1" customHeight="1">
      <c r="B56" s="186" t="s">
        <v>120</v>
      </c>
      <c r="C56" s="188">
        <v>0</v>
      </c>
      <c r="D56" s="188">
        <v>0</v>
      </c>
      <c r="E56" s="188">
        <v>0</v>
      </c>
      <c r="F56" s="188">
        <v>0</v>
      </c>
      <c r="G56" s="188">
        <v>0</v>
      </c>
      <c r="H56" s="99">
        <f t="shared" si="24"/>
        <v>0</v>
      </c>
      <c r="I56" s="99">
        <v>0</v>
      </c>
      <c r="J56" s="99">
        <v>0</v>
      </c>
      <c r="K56" s="99">
        <v>0</v>
      </c>
      <c r="L56" s="99">
        <v>0</v>
      </c>
      <c r="M56" s="99">
        <v>0</v>
      </c>
      <c r="N56" s="99">
        <f t="shared" si="25"/>
        <v>0</v>
      </c>
      <c r="O56" s="99">
        <f>+H56-N56</f>
        <v>0</v>
      </c>
      <c r="P56" s="24" t="e">
        <f t="shared" si="23"/>
        <v>#DIV/0!</v>
      </c>
      <c r="Q56" s="96"/>
      <c r="R56" s="171"/>
      <c r="S56" s="171"/>
    </row>
    <row r="57" spans="2:19" ht="18" customHeight="1">
      <c r="B57" s="186" t="s">
        <v>26</v>
      </c>
      <c r="C57" s="188">
        <v>0</v>
      </c>
      <c r="D57" s="188">
        <v>273.3</v>
      </c>
      <c r="E57" s="188">
        <v>273.3</v>
      </c>
      <c r="F57" s="188">
        <v>273.3</v>
      </c>
      <c r="G57" s="188">
        <v>0</v>
      </c>
      <c r="H57" s="99">
        <f t="shared" si="24"/>
        <v>819.90000000000009</v>
      </c>
      <c r="I57" s="99">
        <v>0</v>
      </c>
      <c r="J57" s="99">
        <v>0</v>
      </c>
      <c r="K57" s="99">
        <v>0</v>
      </c>
      <c r="L57" s="99">
        <v>0</v>
      </c>
      <c r="M57" s="99">
        <v>0</v>
      </c>
      <c r="N57" s="99">
        <f t="shared" si="25"/>
        <v>0</v>
      </c>
      <c r="O57" s="99">
        <f>+H57-N57</f>
        <v>819.90000000000009</v>
      </c>
      <c r="P57" s="100">
        <v>0</v>
      </c>
      <c r="Q57" s="96"/>
      <c r="R57" s="171"/>
      <c r="S57" s="171"/>
    </row>
    <row r="58" spans="2:19" ht="18" customHeight="1">
      <c r="B58" s="183" t="s">
        <v>121</v>
      </c>
      <c r="C58" s="15">
        <f>+C59+C62</f>
        <v>0</v>
      </c>
      <c r="D58" s="15">
        <f>+D59+D62</f>
        <v>51.2</v>
      </c>
      <c r="E58" s="15">
        <f>+E59+E62</f>
        <v>0</v>
      </c>
      <c r="F58" s="15">
        <f>+F59+F62</f>
        <v>0</v>
      </c>
      <c r="G58" s="15">
        <f>+G59+G62</f>
        <v>21.9</v>
      </c>
      <c r="H58" s="97">
        <f t="shared" si="24"/>
        <v>73.099999999999994</v>
      </c>
      <c r="I58" s="19">
        <f t="shared" ref="I58:N58" si="27">+I59+I62</f>
        <v>0</v>
      </c>
      <c r="J58" s="19">
        <f t="shared" si="27"/>
        <v>0</v>
      </c>
      <c r="K58" s="19">
        <f t="shared" si="27"/>
        <v>0</v>
      </c>
      <c r="L58" s="19">
        <f t="shared" si="27"/>
        <v>0</v>
      </c>
      <c r="M58" s="19">
        <f t="shared" si="27"/>
        <v>0</v>
      </c>
      <c r="N58" s="19">
        <f t="shared" si="27"/>
        <v>0</v>
      </c>
      <c r="O58" s="19">
        <f t="shared" si="21"/>
        <v>73.099999999999994</v>
      </c>
      <c r="P58" s="100">
        <v>0</v>
      </c>
      <c r="Q58" s="96"/>
      <c r="R58" s="171"/>
      <c r="S58" s="171"/>
    </row>
    <row r="59" spans="2:19" ht="18" customHeight="1">
      <c r="B59" s="190" t="s">
        <v>122</v>
      </c>
      <c r="C59" s="115">
        <f t="shared" ref="C59:M59" si="28">+C60+C61</f>
        <v>0</v>
      </c>
      <c r="D59" s="115">
        <f t="shared" si="28"/>
        <v>51.2</v>
      </c>
      <c r="E59" s="115">
        <f>+E60+E61</f>
        <v>0</v>
      </c>
      <c r="F59" s="115">
        <f>+F60+F61</f>
        <v>0</v>
      </c>
      <c r="G59" s="115">
        <f t="shared" si="28"/>
        <v>21.9</v>
      </c>
      <c r="H59" s="116">
        <f t="shared" si="28"/>
        <v>73.099999999999994</v>
      </c>
      <c r="I59" s="115">
        <f t="shared" si="28"/>
        <v>0</v>
      </c>
      <c r="J59" s="115">
        <f t="shared" si="28"/>
        <v>0</v>
      </c>
      <c r="K59" s="115">
        <f>+K60+K61</f>
        <v>0</v>
      </c>
      <c r="L59" s="115">
        <f>+L60+L61</f>
        <v>0</v>
      </c>
      <c r="M59" s="115">
        <f t="shared" si="28"/>
        <v>0</v>
      </c>
      <c r="N59" s="115">
        <f>SUM(I59:M59)</f>
        <v>0</v>
      </c>
      <c r="O59" s="115">
        <f t="shared" si="21"/>
        <v>73.099999999999994</v>
      </c>
      <c r="P59" s="100">
        <v>0</v>
      </c>
      <c r="Q59" s="96"/>
      <c r="R59" s="171"/>
      <c r="S59" s="171"/>
    </row>
    <row r="60" spans="2:19" ht="18" customHeight="1">
      <c r="B60" s="117" t="s">
        <v>123</v>
      </c>
      <c r="C60" s="23">
        <v>0</v>
      </c>
      <c r="D60" s="23">
        <v>51.2</v>
      </c>
      <c r="E60" s="23">
        <v>0</v>
      </c>
      <c r="F60" s="23">
        <v>0</v>
      </c>
      <c r="G60" s="23">
        <v>21.9</v>
      </c>
      <c r="H60" s="99">
        <f>SUM(C60:G60)</f>
        <v>73.099999999999994</v>
      </c>
      <c r="I60" s="23">
        <v>0</v>
      </c>
      <c r="J60" s="23">
        <v>0</v>
      </c>
      <c r="K60" s="23">
        <v>0</v>
      </c>
      <c r="L60" s="23">
        <v>0</v>
      </c>
      <c r="M60" s="23">
        <v>0</v>
      </c>
      <c r="N60" s="24">
        <f>SUM(I60:M60)</f>
        <v>0</v>
      </c>
      <c r="O60" s="24">
        <f t="shared" si="21"/>
        <v>73.099999999999994</v>
      </c>
      <c r="P60" s="100">
        <v>0</v>
      </c>
      <c r="Q60" s="96"/>
      <c r="R60" s="171"/>
      <c r="S60" s="171"/>
    </row>
    <row r="61" spans="2:19" ht="18" hidden="1" customHeight="1">
      <c r="B61" s="117" t="s">
        <v>124</v>
      </c>
      <c r="C61" s="23">
        <f>+'[41]TESORERIA '!I60</f>
        <v>0</v>
      </c>
      <c r="D61" s="23">
        <f>+'[41]TESORERIA '!H60</f>
        <v>0</v>
      </c>
      <c r="E61" s="23">
        <f>+'[41]TESORERIA '!H60</f>
        <v>0</v>
      </c>
      <c r="F61" s="23">
        <f>+'[41]TESORERIA '!H60</f>
        <v>0</v>
      </c>
      <c r="G61" s="23">
        <f>+'[41]TESORERIA '!I60</f>
        <v>0</v>
      </c>
      <c r="H61" s="99">
        <f>SUM(C61:G61)</f>
        <v>0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4">
        <f>SUM(I61:M61)</f>
        <v>0</v>
      </c>
      <c r="O61" s="24">
        <f t="shared" si="21"/>
        <v>0</v>
      </c>
      <c r="P61" s="24">
        <v>0</v>
      </c>
      <c r="Q61" s="96"/>
      <c r="R61" s="171"/>
      <c r="S61" s="171"/>
    </row>
    <row r="62" spans="2:19" ht="18" hidden="1" customHeight="1">
      <c r="B62" s="191" t="s">
        <v>125</v>
      </c>
      <c r="C62" s="23">
        <f>+'[41]TESORERIA '!I61</f>
        <v>0</v>
      </c>
      <c r="D62" s="23">
        <f>+'[41]TESORERIA '!H61</f>
        <v>0</v>
      </c>
      <c r="E62" s="23">
        <f>+'[41]TESORERIA '!H61</f>
        <v>0</v>
      </c>
      <c r="F62" s="23">
        <f>+'[41]TESORERIA '!H61</f>
        <v>0</v>
      </c>
      <c r="G62" s="23">
        <f>+'[41]TESORERIA '!I61</f>
        <v>0</v>
      </c>
      <c r="H62" s="99">
        <f>SUM(C62:G62)</f>
        <v>0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4">
        <f>SUM(I62:M62)</f>
        <v>0</v>
      </c>
      <c r="O62" s="24">
        <f t="shared" si="21"/>
        <v>0</v>
      </c>
      <c r="P62" s="24">
        <v>0</v>
      </c>
      <c r="Q62" s="96"/>
      <c r="R62" s="171"/>
      <c r="S62" s="171"/>
    </row>
    <row r="63" spans="2:19" ht="27.75" customHeight="1" thickBot="1">
      <c r="B63" s="192" t="s">
        <v>126</v>
      </c>
      <c r="C63" s="51">
        <f t="shared" ref="C63:N63" si="29">+C58+C10</f>
        <v>776</v>
      </c>
      <c r="D63" s="51">
        <f>+D58+D10</f>
        <v>1583.8000000000002</v>
      </c>
      <c r="E63" s="51">
        <f>+E58+E10</f>
        <v>1104.8</v>
      </c>
      <c r="F63" s="51">
        <f>+F58+F10</f>
        <v>1408.2</v>
      </c>
      <c r="G63" s="51">
        <f t="shared" si="29"/>
        <v>833.69999999999993</v>
      </c>
      <c r="H63" s="51">
        <f t="shared" si="29"/>
        <v>5706.5</v>
      </c>
      <c r="I63" s="118">
        <f t="shared" si="29"/>
        <v>1142.7544030073987</v>
      </c>
      <c r="J63" s="51">
        <f>+J58+J10</f>
        <v>978.65398775515314</v>
      </c>
      <c r="K63" s="51">
        <f>+K58+K10</f>
        <v>1012.2758505646945</v>
      </c>
      <c r="L63" s="51">
        <f>+L58+L10</f>
        <v>885.9489703641035</v>
      </c>
      <c r="M63" s="51">
        <f t="shared" si="29"/>
        <v>942.40352102494421</v>
      </c>
      <c r="N63" s="51">
        <f t="shared" si="29"/>
        <v>4962.0367327162949</v>
      </c>
      <c r="O63" s="51">
        <f t="shared" si="21"/>
        <v>744.46326728370514</v>
      </c>
      <c r="P63" s="51">
        <f>+H63/N63*100</f>
        <v>115.00317928674772</v>
      </c>
      <c r="Q63" s="96"/>
      <c r="R63" s="171"/>
      <c r="S63" s="193"/>
    </row>
    <row r="64" spans="2:19" ht="18" customHeight="1" thickTop="1">
      <c r="B64" s="161" t="s">
        <v>147</v>
      </c>
      <c r="C64" s="119"/>
      <c r="D64" s="119"/>
      <c r="E64" s="119"/>
      <c r="F64" s="119"/>
      <c r="G64" s="119"/>
      <c r="H64" s="119"/>
      <c r="I64" s="62"/>
      <c r="J64" s="62"/>
      <c r="K64" s="62"/>
      <c r="L64" s="62"/>
      <c r="M64" s="62"/>
      <c r="N64" s="119"/>
      <c r="O64" s="119"/>
      <c r="P64" s="119"/>
      <c r="Q64" s="96"/>
      <c r="R64" s="171"/>
    </row>
    <row r="65" spans="2:19" ht="15" customHeight="1">
      <c r="B65" s="162" t="s">
        <v>65</v>
      </c>
      <c r="C65" s="194"/>
      <c r="D65" s="194"/>
      <c r="E65" s="194"/>
      <c r="F65" s="194"/>
      <c r="G65" s="194"/>
      <c r="H65" s="194"/>
      <c r="I65" s="62"/>
      <c r="J65" s="62"/>
      <c r="K65" s="62"/>
      <c r="L65" s="62"/>
      <c r="M65" s="62"/>
      <c r="N65" s="62"/>
      <c r="O65" s="62"/>
      <c r="P65" s="195"/>
      <c r="Q65" s="96"/>
      <c r="R65" s="171"/>
      <c r="S65" s="120"/>
    </row>
    <row r="66" spans="2:19" s="167" customFormat="1" ht="12" customHeight="1">
      <c r="B66" s="60" t="s">
        <v>127</v>
      </c>
      <c r="C66" s="194"/>
      <c r="D66" s="194"/>
      <c r="E66" s="194"/>
      <c r="F66" s="194"/>
      <c r="G66" s="194"/>
      <c r="H66" s="194"/>
      <c r="I66" s="62"/>
      <c r="J66" s="62"/>
      <c r="K66" s="62"/>
      <c r="L66" s="62"/>
      <c r="M66" s="62"/>
      <c r="N66" s="62"/>
      <c r="O66" s="195"/>
      <c r="P66" s="195"/>
      <c r="Q66" s="96"/>
      <c r="R66" s="171"/>
    </row>
    <row r="67" spans="2:19" s="167" customFormat="1">
      <c r="B67" s="60" t="s">
        <v>128</v>
      </c>
      <c r="C67" s="196"/>
      <c r="D67" s="196"/>
      <c r="E67" s="196"/>
      <c r="F67" s="196"/>
      <c r="G67" s="196"/>
      <c r="H67" s="195"/>
      <c r="I67" s="62"/>
      <c r="J67" s="62"/>
      <c r="K67" s="62"/>
      <c r="L67" s="62"/>
      <c r="M67" s="62"/>
      <c r="N67" s="62"/>
      <c r="O67" s="62"/>
      <c r="P67" s="62"/>
      <c r="Q67" s="96"/>
      <c r="R67" s="171"/>
    </row>
    <row r="68" spans="2:19" s="167" customFormat="1">
      <c r="B68" s="63" t="s">
        <v>129</v>
      </c>
      <c r="C68" s="121"/>
      <c r="D68" s="121"/>
      <c r="E68" s="121"/>
      <c r="F68" s="121"/>
      <c r="G68" s="121"/>
      <c r="H68" s="195"/>
      <c r="I68" s="122"/>
      <c r="J68" s="122"/>
      <c r="K68" s="122"/>
      <c r="L68" s="122"/>
      <c r="M68" s="122"/>
      <c r="N68" s="122"/>
      <c r="O68" s="62"/>
      <c r="P68" s="62"/>
      <c r="Q68" s="96"/>
      <c r="R68" s="171"/>
    </row>
    <row r="69" spans="2:19" s="167" customFormat="1" ht="14.25">
      <c r="B69" s="64"/>
      <c r="C69" s="197"/>
      <c r="D69" s="197"/>
      <c r="E69" s="197"/>
      <c r="F69" s="197"/>
      <c r="G69" s="197"/>
      <c r="H69" s="198"/>
      <c r="I69" s="121"/>
      <c r="J69" s="121"/>
      <c r="K69" s="121"/>
      <c r="L69" s="121"/>
      <c r="M69" s="121"/>
      <c r="N69" s="121"/>
      <c r="O69" s="121"/>
      <c r="P69" s="121"/>
      <c r="Q69" s="96"/>
      <c r="R69" s="171"/>
    </row>
    <row r="70" spans="2:19" s="167" customFormat="1">
      <c r="B70" s="64"/>
      <c r="C70" s="199"/>
      <c r="D70" s="199"/>
      <c r="E70" s="199"/>
      <c r="F70" s="199"/>
      <c r="G70" s="199"/>
      <c r="H70" s="200"/>
      <c r="I70" s="121"/>
      <c r="J70" s="121"/>
      <c r="K70" s="121"/>
      <c r="L70" s="121"/>
      <c r="M70" s="121"/>
      <c r="N70" s="121"/>
      <c r="O70" s="201"/>
      <c r="P70" s="64"/>
      <c r="Q70" s="96"/>
      <c r="R70" s="171"/>
    </row>
    <row r="71" spans="2:19" s="167" customFormat="1">
      <c r="B71" s="166"/>
      <c r="C71" s="64"/>
      <c r="D71" s="64"/>
      <c r="E71" s="64"/>
      <c r="F71" s="64"/>
      <c r="G71" s="64"/>
      <c r="H71" s="202"/>
      <c r="I71" s="121"/>
      <c r="J71" s="121"/>
      <c r="K71" s="121"/>
      <c r="L71" s="121"/>
      <c r="M71" s="121"/>
      <c r="N71" s="64"/>
      <c r="O71" s="64"/>
      <c r="P71" s="64"/>
      <c r="Q71" s="96"/>
      <c r="R71" s="171"/>
    </row>
    <row r="72" spans="2:19" s="167" customFormat="1">
      <c r="B72" s="166"/>
      <c r="C72" s="64"/>
      <c r="D72" s="64"/>
      <c r="E72" s="64"/>
      <c r="F72" s="64"/>
      <c r="G72" s="64"/>
      <c r="H72" s="202"/>
      <c r="I72" s="203"/>
      <c r="J72" s="64"/>
      <c r="K72" s="64"/>
      <c r="L72" s="64"/>
      <c r="M72" s="64"/>
      <c r="N72" s="64"/>
      <c r="O72" s="64"/>
      <c r="P72" s="64"/>
      <c r="Q72" s="96"/>
      <c r="R72" s="171"/>
    </row>
    <row r="73" spans="2:19" s="167" customFormat="1">
      <c r="B73" s="166"/>
      <c r="C73" s="64"/>
      <c r="D73" s="64"/>
      <c r="E73" s="64"/>
      <c r="F73" s="64"/>
      <c r="G73" s="64"/>
      <c r="H73" s="202"/>
      <c r="I73" s="123"/>
      <c r="J73" s="123"/>
      <c r="K73" s="123"/>
      <c r="L73" s="123"/>
      <c r="M73" s="123"/>
      <c r="N73" s="203"/>
      <c r="O73" s="64"/>
      <c r="P73" s="64"/>
      <c r="R73" s="171"/>
    </row>
    <row r="74" spans="2:19" s="167" customFormat="1">
      <c r="B74" s="166"/>
      <c r="C74" s="64"/>
      <c r="D74" s="64"/>
      <c r="E74" s="64"/>
      <c r="F74" s="64"/>
      <c r="G74" s="64"/>
      <c r="H74" s="202"/>
      <c r="I74" s="123"/>
      <c r="J74" s="123"/>
      <c r="K74" s="123"/>
      <c r="L74" s="123"/>
      <c r="M74" s="123"/>
      <c r="N74" s="203"/>
      <c r="O74" s="64"/>
      <c r="P74" s="64"/>
      <c r="R74" s="171"/>
    </row>
    <row r="75" spans="2:19" s="167" customFormat="1">
      <c r="B75" s="166"/>
      <c r="C75" s="64"/>
      <c r="D75" s="64"/>
      <c r="E75" s="64"/>
      <c r="F75" s="64"/>
      <c r="G75" s="64"/>
      <c r="H75" s="200"/>
      <c r="I75" s="123"/>
      <c r="J75" s="123"/>
      <c r="K75" s="123"/>
      <c r="L75" s="123"/>
      <c r="M75" s="123"/>
      <c r="N75" s="203"/>
      <c r="O75" s="64"/>
      <c r="P75" s="64"/>
      <c r="R75" s="171"/>
    </row>
    <row r="76" spans="2:19" s="167" customFormat="1">
      <c r="B76" s="64"/>
      <c r="C76" s="64"/>
      <c r="D76" s="64"/>
      <c r="E76" s="64"/>
      <c r="F76" s="64"/>
      <c r="G76" s="64"/>
      <c r="H76" s="202"/>
      <c r="I76" s="64"/>
      <c r="J76" s="64"/>
      <c r="K76" s="64"/>
      <c r="L76" s="64"/>
      <c r="M76" s="64"/>
      <c r="N76" s="203"/>
      <c r="O76" s="64"/>
      <c r="P76" s="64"/>
      <c r="R76" s="171"/>
    </row>
    <row r="77" spans="2:19" s="167" customFormat="1">
      <c r="B77" s="64"/>
      <c r="C77" s="64"/>
      <c r="D77" s="64"/>
      <c r="E77" s="64"/>
      <c r="F77" s="64"/>
      <c r="G77" s="64"/>
      <c r="H77" s="202"/>
      <c r="I77" s="123"/>
      <c r="J77" s="123"/>
      <c r="K77" s="123"/>
      <c r="L77" s="123"/>
      <c r="M77" s="123"/>
      <c r="N77" s="123"/>
      <c r="O77" s="64"/>
      <c r="P77" s="64"/>
      <c r="R77" s="171"/>
    </row>
    <row r="78" spans="2:19" s="167" customFormat="1">
      <c r="B78" s="64"/>
      <c r="C78" s="64"/>
      <c r="D78" s="64"/>
      <c r="E78" s="64"/>
      <c r="F78" s="64"/>
      <c r="G78" s="64"/>
      <c r="H78" s="202"/>
      <c r="I78" s="123"/>
      <c r="J78" s="123"/>
      <c r="K78" s="123"/>
      <c r="L78" s="123"/>
      <c r="M78" s="123"/>
      <c r="N78" s="123"/>
      <c r="O78" s="64"/>
      <c r="P78" s="64"/>
    </row>
    <row r="79" spans="2:19" s="167" customFormat="1">
      <c r="B79" s="64"/>
      <c r="C79" s="64"/>
      <c r="D79" s="64"/>
      <c r="E79" s="64"/>
      <c r="F79" s="64"/>
      <c r="G79" s="64"/>
      <c r="H79" s="202"/>
      <c r="I79" s="123"/>
      <c r="J79" s="123"/>
      <c r="K79" s="123"/>
      <c r="L79" s="123"/>
      <c r="M79" s="123"/>
      <c r="N79" s="123"/>
      <c r="O79" s="64"/>
      <c r="P79" s="64"/>
    </row>
    <row r="80" spans="2:19" s="167" customFormat="1">
      <c r="B80" s="64"/>
      <c r="C80" s="64"/>
      <c r="D80" s="64"/>
      <c r="E80" s="64"/>
      <c r="F80" s="64"/>
      <c r="G80" s="64"/>
      <c r="H80" s="202"/>
      <c r="I80" s="123"/>
      <c r="J80" s="123"/>
      <c r="K80" s="123"/>
      <c r="L80" s="123"/>
      <c r="M80" s="123"/>
      <c r="N80" s="64"/>
      <c r="O80" s="64"/>
      <c r="P80" s="64"/>
    </row>
    <row r="81" spans="2:16" s="167" customFormat="1">
      <c r="B81" s="166"/>
      <c r="C81" s="64"/>
      <c r="D81" s="64"/>
      <c r="E81" s="64"/>
      <c r="F81" s="64"/>
      <c r="G81" s="64"/>
      <c r="H81" s="202"/>
      <c r="I81" s="204"/>
      <c r="J81" s="204"/>
      <c r="K81" s="204"/>
      <c r="L81" s="204"/>
      <c r="M81" s="204"/>
      <c r="N81" s="64"/>
      <c r="O81" s="64"/>
      <c r="P81" s="64"/>
    </row>
    <row r="82" spans="2:16" s="167" customFormat="1">
      <c r="B82" s="166"/>
      <c r="C82" s="64"/>
      <c r="D82" s="64"/>
      <c r="E82" s="64"/>
      <c r="F82" s="64"/>
      <c r="G82" s="64"/>
      <c r="H82" s="202"/>
      <c r="I82" s="123"/>
      <c r="J82" s="123"/>
      <c r="K82" s="123"/>
      <c r="L82" s="123"/>
      <c r="M82" s="123"/>
      <c r="N82" s="64"/>
      <c r="O82" s="64"/>
      <c r="P82" s="64"/>
    </row>
    <row r="83" spans="2:16" s="167" customFormat="1">
      <c r="B83" s="64"/>
      <c r="C83" s="64"/>
      <c r="D83" s="64"/>
      <c r="E83" s="64"/>
      <c r="F83" s="64"/>
      <c r="G83" s="64"/>
      <c r="H83" s="202"/>
      <c r="I83" s="201"/>
      <c r="J83" s="201"/>
      <c r="K83" s="201"/>
      <c r="L83" s="201"/>
      <c r="M83" s="201"/>
      <c r="N83" s="64"/>
      <c r="O83" s="64"/>
      <c r="P83" s="64"/>
    </row>
    <row r="84" spans="2:16" s="167" customFormat="1">
      <c r="B84" s="166"/>
      <c r="C84" s="64"/>
      <c r="D84" s="64"/>
      <c r="E84" s="64"/>
      <c r="F84" s="64"/>
      <c r="G84" s="64"/>
      <c r="H84" s="202"/>
      <c r="I84" s="64"/>
      <c r="J84" s="64"/>
      <c r="K84" s="64"/>
      <c r="L84" s="64"/>
      <c r="M84" s="64"/>
      <c r="N84" s="64"/>
      <c r="O84" s="64"/>
      <c r="P84" s="64"/>
    </row>
    <row r="85" spans="2:16" s="167" customFormat="1">
      <c r="B85" s="166"/>
      <c r="C85" s="64"/>
      <c r="D85" s="64"/>
      <c r="E85" s="64"/>
      <c r="F85" s="64"/>
      <c r="G85" s="64"/>
      <c r="H85" s="202"/>
      <c r="I85" s="123"/>
      <c r="J85" s="123"/>
      <c r="K85" s="123"/>
      <c r="L85" s="123"/>
      <c r="M85" s="123"/>
      <c r="N85" s="64"/>
      <c r="O85" s="64"/>
      <c r="P85" s="64"/>
    </row>
    <row r="86" spans="2:16" s="167" customFormat="1">
      <c r="B86" s="166"/>
      <c r="C86" s="64"/>
      <c r="D86" s="64"/>
      <c r="E86" s="64"/>
      <c r="F86" s="64"/>
      <c r="G86" s="64"/>
      <c r="H86" s="202"/>
      <c r="I86" s="57"/>
      <c r="J86" s="57"/>
      <c r="K86" s="57"/>
      <c r="L86" s="57"/>
      <c r="M86" s="57"/>
      <c r="N86" s="64"/>
      <c r="O86" s="64"/>
      <c r="P86" s="64"/>
    </row>
    <row r="87" spans="2:16" s="167" customFormat="1">
      <c r="B87" s="64"/>
      <c r="C87" s="64"/>
      <c r="D87" s="64"/>
      <c r="E87" s="64"/>
      <c r="F87" s="64"/>
      <c r="G87" s="64"/>
      <c r="H87" s="202"/>
      <c r="I87" s="123"/>
      <c r="J87" s="123"/>
      <c r="K87" s="123"/>
      <c r="L87" s="123"/>
      <c r="M87" s="123"/>
      <c r="N87" s="64"/>
      <c r="O87" s="64"/>
      <c r="P87" s="64"/>
    </row>
    <row r="88" spans="2:16" s="167" customFormat="1">
      <c r="B88" s="166"/>
      <c r="C88" s="64"/>
      <c r="D88" s="64"/>
      <c r="E88" s="64"/>
      <c r="F88" s="64"/>
      <c r="G88" s="64"/>
      <c r="H88" s="202"/>
      <c r="I88" s="57"/>
      <c r="J88" s="57"/>
      <c r="K88" s="57"/>
      <c r="L88" s="57"/>
      <c r="M88" s="57"/>
      <c r="N88" s="64"/>
      <c r="O88" s="64"/>
      <c r="P88" s="64"/>
    </row>
    <row r="89" spans="2:16" s="167" customFormat="1">
      <c r="B89" s="166"/>
      <c r="C89" s="64"/>
      <c r="D89" s="64"/>
      <c r="E89" s="64"/>
      <c r="F89" s="64"/>
      <c r="G89" s="64"/>
      <c r="H89" s="202"/>
      <c r="I89" s="123"/>
      <c r="J89" s="123"/>
      <c r="K89" s="123"/>
      <c r="L89" s="123"/>
      <c r="M89" s="123"/>
      <c r="N89" s="64"/>
      <c r="O89" s="64"/>
      <c r="P89" s="64"/>
    </row>
    <row r="90" spans="2:16" s="167" customFormat="1">
      <c r="B90" s="166"/>
      <c r="C90" s="64"/>
      <c r="D90" s="64"/>
      <c r="E90" s="64"/>
      <c r="F90" s="64"/>
      <c r="G90" s="64"/>
      <c r="H90" s="202"/>
      <c r="I90" s="57"/>
      <c r="J90" s="57"/>
      <c r="K90" s="57"/>
      <c r="L90" s="57"/>
      <c r="M90" s="57"/>
      <c r="N90" s="64"/>
      <c r="O90" s="64"/>
      <c r="P90" s="64"/>
    </row>
    <row r="91" spans="2:16" s="167" customFormat="1">
      <c r="B91" s="64"/>
      <c r="C91" s="64"/>
      <c r="D91" s="64"/>
      <c r="E91" s="64"/>
      <c r="F91" s="64"/>
      <c r="G91" s="64"/>
      <c r="H91" s="202"/>
      <c r="I91" s="123"/>
      <c r="J91" s="123"/>
      <c r="K91" s="123"/>
      <c r="L91" s="123"/>
      <c r="M91" s="123"/>
      <c r="N91" s="64"/>
      <c r="O91" s="64"/>
      <c r="P91" s="64"/>
    </row>
    <row r="92" spans="2:16" s="167" customFormat="1">
      <c r="B92" s="166"/>
      <c r="C92" s="64"/>
      <c r="D92" s="64"/>
      <c r="E92" s="64"/>
      <c r="F92" s="64"/>
      <c r="G92" s="64"/>
      <c r="H92" s="202"/>
      <c r="I92" s="57"/>
      <c r="J92" s="57"/>
      <c r="K92" s="57"/>
      <c r="L92" s="57"/>
      <c r="M92" s="57"/>
      <c r="N92" s="64"/>
      <c r="O92" s="64"/>
      <c r="P92" s="64"/>
    </row>
    <row r="93" spans="2:16" s="167" customFormat="1">
      <c r="B93" s="166"/>
      <c r="C93" s="64"/>
      <c r="D93" s="64"/>
      <c r="E93" s="64"/>
      <c r="F93" s="64"/>
      <c r="G93" s="64"/>
      <c r="H93" s="202"/>
      <c r="I93" s="123"/>
      <c r="J93" s="123"/>
      <c r="K93" s="123"/>
      <c r="L93" s="123"/>
      <c r="M93" s="123"/>
      <c r="N93" s="64"/>
      <c r="O93" s="64"/>
      <c r="P93" s="64"/>
    </row>
    <row r="94" spans="2:16" s="167" customFormat="1">
      <c r="B94" s="166"/>
      <c r="C94" s="64"/>
      <c r="D94" s="64"/>
      <c r="E94" s="64"/>
      <c r="F94" s="64"/>
      <c r="G94" s="64"/>
      <c r="H94" s="202"/>
      <c r="I94" s="57"/>
      <c r="J94" s="57"/>
      <c r="K94" s="57"/>
      <c r="L94" s="57"/>
      <c r="M94" s="57"/>
      <c r="N94" s="64"/>
      <c r="O94" s="64"/>
      <c r="P94" s="64"/>
    </row>
    <row r="95" spans="2:16" s="167" customFormat="1">
      <c r="B95" s="166"/>
      <c r="C95" s="64"/>
      <c r="D95" s="64"/>
      <c r="E95" s="64"/>
      <c r="F95" s="64"/>
      <c r="G95" s="64"/>
      <c r="H95" s="202"/>
      <c r="I95" s="123"/>
      <c r="J95" s="123"/>
      <c r="K95" s="123"/>
      <c r="L95" s="123"/>
      <c r="M95" s="123"/>
      <c r="N95" s="64"/>
      <c r="O95" s="64"/>
      <c r="P95" s="64"/>
    </row>
    <row r="96" spans="2:16" s="167" customFormat="1">
      <c r="B96" s="64"/>
      <c r="C96" s="64"/>
      <c r="D96" s="64"/>
      <c r="E96" s="64"/>
      <c r="F96" s="64"/>
      <c r="G96" s="64"/>
      <c r="H96" s="202"/>
      <c r="I96" s="57"/>
      <c r="J96" s="57"/>
      <c r="K96" s="57"/>
      <c r="L96" s="57"/>
      <c r="M96" s="57"/>
      <c r="N96" s="64"/>
      <c r="O96" s="64"/>
      <c r="P96" s="64"/>
    </row>
    <row r="97" spans="2:16" s="167" customFormat="1">
      <c r="B97" s="64"/>
      <c r="C97" s="64"/>
      <c r="D97" s="64"/>
      <c r="E97" s="64"/>
      <c r="F97" s="64"/>
      <c r="G97" s="64"/>
      <c r="H97" s="202"/>
      <c r="I97" s="123"/>
      <c r="J97" s="123"/>
      <c r="K97" s="123"/>
      <c r="L97" s="123"/>
      <c r="M97" s="123"/>
      <c r="N97" s="64"/>
      <c r="O97" s="64"/>
      <c r="P97" s="64"/>
    </row>
    <row r="98" spans="2:16" s="167" customFormat="1">
      <c r="B98" s="64"/>
      <c r="C98" s="64"/>
      <c r="D98" s="64"/>
      <c r="E98" s="64"/>
      <c r="F98" s="64"/>
      <c r="G98" s="64"/>
      <c r="H98" s="202"/>
      <c r="I98" s="123"/>
      <c r="J98" s="123"/>
      <c r="K98" s="123"/>
      <c r="L98" s="123"/>
      <c r="M98" s="123"/>
      <c r="N98" s="64"/>
      <c r="O98" s="64"/>
      <c r="P98" s="64"/>
    </row>
    <row r="99" spans="2:16" s="167" customFormat="1">
      <c r="B99" s="64"/>
      <c r="C99" s="64"/>
      <c r="D99" s="64"/>
      <c r="E99" s="64"/>
      <c r="F99" s="64"/>
      <c r="G99" s="64"/>
      <c r="H99" s="202"/>
      <c r="I99" s="64"/>
      <c r="J99" s="64"/>
      <c r="K99" s="64"/>
      <c r="L99" s="64"/>
      <c r="M99" s="64"/>
      <c r="N99" s="64"/>
      <c r="O99" s="64"/>
      <c r="P99" s="64"/>
    </row>
    <row r="100" spans="2:16" s="167" customFormat="1">
      <c r="B100" s="64"/>
      <c r="C100" s="64"/>
      <c r="D100" s="64"/>
      <c r="E100" s="64"/>
      <c r="F100" s="64"/>
      <c r="G100" s="64"/>
      <c r="H100" s="202"/>
      <c r="I100" s="57"/>
      <c r="J100" s="57"/>
      <c r="K100" s="57"/>
      <c r="L100" s="57"/>
      <c r="M100" s="57"/>
      <c r="N100" s="64"/>
      <c r="O100" s="64"/>
      <c r="P100" s="64"/>
    </row>
    <row r="101" spans="2:16" s="167" customFormat="1">
      <c r="B101" s="64"/>
      <c r="C101" s="64"/>
      <c r="D101" s="64"/>
      <c r="E101" s="64"/>
      <c r="F101" s="64"/>
      <c r="G101" s="64"/>
      <c r="H101" s="202"/>
      <c r="I101" s="57"/>
      <c r="J101" s="57"/>
      <c r="K101" s="57"/>
      <c r="L101" s="57"/>
      <c r="M101" s="57"/>
      <c r="N101" s="64"/>
      <c r="O101" s="64"/>
      <c r="P101" s="64"/>
    </row>
    <row r="102" spans="2:16" s="167" customFormat="1">
      <c r="B102" s="64"/>
      <c r="C102" s="64"/>
      <c r="D102" s="64"/>
      <c r="E102" s="64"/>
      <c r="F102" s="64"/>
      <c r="G102" s="64"/>
      <c r="H102" s="202"/>
      <c r="I102" s="123"/>
      <c r="J102" s="123"/>
      <c r="K102" s="123"/>
      <c r="L102" s="123"/>
      <c r="M102" s="123"/>
      <c r="N102" s="64"/>
      <c r="O102" s="64"/>
      <c r="P102" s="64"/>
    </row>
    <row r="103" spans="2:16" s="167" customFormat="1">
      <c r="B103" s="64"/>
      <c r="C103" s="64"/>
      <c r="D103" s="64"/>
      <c r="E103" s="64"/>
      <c r="F103" s="64"/>
      <c r="G103" s="64"/>
      <c r="H103" s="202"/>
      <c r="I103" s="57"/>
      <c r="J103" s="57"/>
      <c r="K103" s="57"/>
      <c r="L103" s="57"/>
      <c r="M103" s="57"/>
      <c r="N103" s="64"/>
      <c r="O103" s="64"/>
      <c r="P103" s="64"/>
    </row>
    <row r="104" spans="2:16" s="167" customFormat="1">
      <c r="B104" s="64"/>
      <c r="C104" s="64"/>
      <c r="D104" s="64"/>
      <c r="E104" s="64"/>
      <c r="F104" s="64"/>
      <c r="G104" s="64"/>
      <c r="H104" s="202"/>
      <c r="I104" s="123"/>
      <c r="J104" s="123"/>
      <c r="K104" s="123"/>
      <c r="L104" s="123"/>
      <c r="M104" s="123"/>
      <c r="N104" s="64"/>
      <c r="O104" s="64"/>
      <c r="P104" s="64"/>
    </row>
    <row r="105" spans="2:16" s="167" customFormat="1">
      <c r="B105" s="64"/>
      <c r="C105" s="64"/>
      <c r="D105" s="64"/>
      <c r="E105" s="64"/>
      <c r="F105" s="64"/>
      <c r="G105" s="64"/>
      <c r="H105" s="202"/>
      <c r="I105" s="57"/>
      <c r="J105" s="57"/>
      <c r="K105" s="57"/>
      <c r="L105" s="57"/>
      <c r="M105" s="57"/>
      <c r="N105" s="64"/>
      <c r="O105" s="64"/>
      <c r="P105" s="64"/>
    </row>
    <row r="106" spans="2:16" s="167" customFormat="1">
      <c r="B106" s="64"/>
      <c r="C106" s="64"/>
      <c r="D106" s="64"/>
      <c r="E106" s="64"/>
      <c r="F106" s="64"/>
      <c r="G106" s="64"/>
      <c r="H106" s="202"/>
      <c r="I106" s="64"/>
      <c r="J106" s="64"/>
      <c r="K106" s="64"/>
      <c r="L106" s="64"/>
      <c r="M106" s="64"/>
      <c r="N106" s="64"/>
      <c r="O106" s="64"/>
      <c r="P106" s="64"/>
    </row>
    <row r="107" spans="2:16" s="167" customFormat="1">
      <c r="B107" s="64"/>
      <c r="C107" s="64"/>
      <c r="D107" s="64"/>
      <c r="E107" s="64"/>
      <c r="F107" s="64"/>
      <c r="G107" s="64"/>
      <c r="H107" s="202"/>
      <c r="I107" s="123"/>
      <c r="J107" s="123"/>
      <c r="K107" s="123"/>
      <c r="L107" s="123"/>
      <c r="M107" s="123"/>
      <c r="N107" s="64"/>
      <c r="O107" s="64"/>
      <c r="P107" s="64"/>
    </row>
    <row r="108" spans="2:16" s="167" customFormat="1">
      <c r="B108" s="64"/>
      <c r="C108" s="64"/>
      <c r="D108" s="64"/>
      <c r="E108" s="64"/>
      <c r="F108" s="64"/>
      <c r="G108" s="64"/>
      <c r="H108" s="202"/>
      <c r="I108" s="57"/>
      <c r="J108" s="57"/>
      <c r="K108" s="57"/>
      <c r="L108" s="57"/>
      <c r="M108" s="57"/>
      <c r="N108" s="64"/>
      <c r="O108" s="64"/>
      <c r="P108" s="64"/>
    </row>
    <row r="109" spans="2:16" s="167" customFormat="1">
      <c r="B109" s="64"/>
      <c r="C109" s="64"/>
      <c r="D109" s="64"/>
      <c r="E109" s="64"/>
      <c r="F109" s="64"/>
      <c r="G109" s="64"/>
      <c r="H109" s="202"/>
      <c r="I109" s="64"/>
      <c r="J109" s="64"/>
      <c r="K109" s="64"/>
      <c r="L109" s="64"/>
      <c r="M109" s="64"/>
      <c r="N109" s="64"/>
      <c r="O109" s="64"/>
      <c r="P109" s="64"/>
    </row>
    <row r="110" spans="2:16" s="167" customFormat="1">
      <c r="B110" s="64"/>
      <c r="C110" s="64"/>
      <c r="D110" s="64"/>
      <c r="E110" s="64"/>
      <c r="F110" s="64"/>
      <c r="G110" s="64"/>
      <c r="H110" s="202"/>
      <c r="I110" s="64"/>
      <c r="J110" s="64"/>
      <c r="K110" s="64"/>
      <c r="L110" s="64"/>
      <c r="M110" s="64"/>
      <c r="N110" s="64"/>
      <c r="O110" s="64"/>
      <c r="P110" s="64"/>
    </row>
    <row r="111" spans="2:16" s="167" customFormat="1">
      <c r="B111" s="64"/>
      <c r="C111" s="64"/>
      <c r="D111" s="64"/>
      <c r="E111" s="64"/>
      <c r="F111" s="64"/>
      <c r="G111" s="64"/>
      <c r="H111" s="202"/>
      <c r="I111" s="64"/>
      <c r="J111" s="64"/>
      <c r="K111" s="64"/>
      <c r="L111" s="64"/>
      <c r="M111" s="64"/>
      <c r="N111" s="64"/>
      <c r="O111" s="64"/>
      <c r="P111" s="64"/>
    </row>
    <row r="112" spans="2:16" s="167" customFormat="1">
      <c r="B112" s="64"/>
      <c r="C112" s="64"/>
      <c r="D112" s="64"/>
      <c r="E112" s="64"/>
      <c r="F112" s="64"/>
      <c r="G112" s="64"/>
      <c r="H112" s="202"/>
      <c r="I112" s="64"/>
      <c r="J112" s="64"/>
      <c r="K112" s="64"/>
      <c r="L112" s="64"/>
      <c r="M112" s="64"/>
      <c r="N112" s="64"/>
      <c r="O112" s="64"/>
      <c r="P112" s="64"/>
    </row>
    <row r="113" spans="2:16" s="167" customFormat="1">
      <c r="B113" s="64"/>
      <c r="C113" s="64"/>
      <c r="D113" s="64"/>
      <c r="E113" s="64"/>
      <c r="F113" s="64"/>
      <c r="G113" s="64"/>
      <c r="H113" s="202"/>
      <c r="I113" s="64"/>
      <c r="J113" s="64"/>
      <c r="K113" s="64"/>
      <c r="L113" s="64"/>
      <c r="M113" s="64"/>
      <c r="N113" s="64"/>
      <c r="O113" s="64"/>
      <c r="P113" s="64"/>
    </row>
    <row r="114" spans="2:16" s="167" customFormat="1">
      <c r="B114" s="64"/>
      <c r="C114" s="64"/>
      <c r="D114" s="64"/>
      <c r="E114" s="64"/>
      <c r="F114" s="64"/>
      <c r="G114" s="64"/>
      <c r="H114" s="202"/>
      <c r="I114" s="64"/>
      <c r="J114" s="64"/>
      <c r="K114" s="64"/>
      <c r="L114" s="64"/>
      <c r="M114" s="64"/>
      <c r="N114" s="64"/>
      <c r="O114" s="64"/>
      <c r="P114" s="64"/>
    </row>
    <row r="115" spans="2:16" s="167" customFormat="1">
      <c r="B115" s="64"/>
      <c r="C115" s="64"/>
      <c r="D115" s="64"/>
      <c r="E115" s="64"/>
      <c r="F115" s="64"/>
      <c r="G115" s="64"/>
      <c r="H115" s="202"/>
      <c r="I115" s="64"/>
      <c r="J115" s="64"/>
      <c r="K115" s="64"/>
      <c r="L115" s="64"/>
      <c r="M115" s="64"/>
      <c r="N115" s="64"/>
      <c r="O115" s="64"/>
      <c r="P115" s="64"/>
    </row>
    <row r="116" spans="2:16" s="167" customFormat="1">
      <c r="B116" s="64"/>
      <c r="C116" s="64"/>
      <c r="D116" s="64"/>
      <c r="E116" s="64"/>
      <c r="F116" s="64"/>
      <c r="G116" s="64"/>
      <c r="H116" s="202"/>
      <c r="I116" s="64"/>
      <c r="J116" s="64"/>
      <c r="K116" s="64"/>
      <c r="L116" s="64"/>
      <c r="M116" s="64"/>
      <c r="N116" s="64"/>
      <c r="O116" s="64"/>
      <c r="P116" s="64"/>
    </row>
    <row r="117" spans="2:16" s="167" customFormat="1">
      <c r="B117" s="64"/>
      <c r="C117" s="64"/>
      <c r="D117" s="64"/>
      <c r="E117" s="64"/>
      <c r="F117" s="64"/>
      <c r="G117" s="64"/>
      <c r="H117" s="202"/>
      <c r="I117" s="64"/>
      <c r="J117" s="64"/>
      <c r="K117" s="64"/>
      <c r="L117" s="64"/>
      <c r="M117" s="64"/>
      <c r="N117" s="64"/>
      <c r="O117" s="64"/>
      <c r="P117" s="64"/>
    </row>
    <row r="118" spans="2:16" s="167" customFormat="1">
      <c r="B118" s="64"/>
      <c r="C118" s="64"/>
      <c r="D118" s="64"/>
      <c r="E118" s="64"/>
      <c r="F118" s="64"/>
      <c r="G118" s="64"/>
      <c r="H118" s="202"/>
      <c r="I118" s="64"/>
      <c r="J118" s="64"/>
      <c r="K118" s="64"/>
      <c r="L118" s="64"/>
      <c r="M118" s="64"/>
      <c r="N118" s="64"/>
      <c r="O118" s="64"/>
      <c r="P118" s="64"/>
    </row>
    <row r="119" spans="2:16" s="167" customFormat="1">
      <c r="B119" s="64"/>
      <c r="C119" s="64"/>
      <c r="D119" s="64"/>
      <c r="E119" s="64"/>
      <c r="F119" s="64"/>
      <c r="G119" s="64"/>
      <c r="H119" s="202"/>
      <c r="I119" s="64"/>
      <c r="J119" s="64"/>
      <c r="K119" s="64"/>
      <c r="L119" s="64"/>
      <c r="M119" s="64"/>
      <c r="N119" s="64"/>
      <c r="O119" s="64"/>
      <c r="P119" s="64"/>
    </row>
    <row r="120" spans="2:16" s="167" customFormat="1">
      <c r="B120" s="64"/>
      <c r="C120" s="64"/>
      <c r="D120" s="64"/>
      <c r="E120" s="64"/>
      <c r="F120" s="64"/>
      <c r="G120" s="64"/>
      <c r="H120" s="202"/>
      <c r="I120" s="64"/>
      <c r="J120" s="64"/>
      <c r="K120" s="64"/>
      <c r="L120" s="64"/>
      <c r="M120" s="64"/>
      <c r="N120" s="64"/>
      <c r="O120" s="64"/>
      <c r="P120" s="64"/>
    </row>
    <row r="121" spans="2:16" s="167" customFormat="1">
      <c r="B121" s="64"/>
      <c r="C121" s="64"/>
      <c r="D121" s="64"/>
      <c r="E121" s="64"/>
      <c r="F121" s="64"/>
      <c r="G121" s="64"/>
      <c r="H121" s="202"/>
      <c r="I121" s="64"/>
      <c r="J121" s="64"/>
      <c r="K121" s="64"/>
      <c r="L121" s="64"/>
      <c r="M121" s="64"/>
      <c r="N121" s="64"/>
      <c r="O121" s="64"/>
      <c r="P121" s="64"/>
    </row>
    <row r="122" spans="2:16" s="167" customFormat="1">
      <c r="B122" s="64"/>
      <c r="C122" s="64"/>
      <c r="D122" s="64"/>
      <c r="E122" s="64"/>
      <c r="F122" s="64"/>
      <c r="G122" s="64"/>
      <c r="H122" s="202"/>
      <c r="I122" s="64"/>
      <c r="J122" s="64"/>
      <c r="K122" s="64"/>
      <c r="L122" s="64"/>
      <c r="M122" s="64"/>
      <c r="N122" s="64"/>
      <c r="O122" s="64"/>
      <c r="P122" s="64"/>
    </row>
    <row r="123" spans="2:16" s="167" customFormat="1">
      <c r="B123" s="64"/>
      <c r="C123" s="64"/>
      <c r="D123" s="64"/>
      <c r="E123" s="64"/>
      <c r="F123" s="64"/>
      <c r="G123" s="64"/>
      <c r="H123" s="202"/>
      <c r="I123" s="64"/>
      <c r="J123" s="64"/>
      <c r="K123" s="64"/>
      <c r="L123" s="64"/>
      <c r="M123" s="64"/>
      <c r="N123" s="64"/>
      <c r="O123" s="64"/>
      <c r="P123" s="64"/>
    </row>
    <row r="124" spans="2:16" s="167" customFormat="1">
      <c r="B124" s="64"/>
      <c r="C124" s="64"/>
      <c r="D124" s="64"/>
      <c r="E124" s="64"/>
      <c r="F124" s="64"/>
      <c r="G124" s="64"/>
      <c r="H124" s="202"/>
      <c r="I124" s="64"/>
      <c r="J124" s="64"/>
      <c r="K124" s="64"/>
      <c r="L124" s="64"/>
      <c r="M124" s="64"/>
      <c r="N124" s="64"/>
      <c r="O124" s="64"/>
      <c r="P124" s="64"/>
    </row>
    <row r="125" spans="2:16" s="167" customFormat="1">
      <c r="B125" s="64"/>
      <c r="C125" s="64"/>
      <c r="D125" s="64"/>
      <c r="E125" s="64"/>
      <c r="F125" s="64"/>
      <c r="G125" s="64"/>
      <c r="H125" s="202"/>
      <c r="I125" s="64"/>
      <c r="J125" s="64"/>
      <c r="K125" s="64"/>
      <c r="L125" s="64"/>
      <c r="M125" s="64"/>
      <c r="N125" s="64"/>
      <c r="O125" s="64"/>
      <c r="P125" s="64"/>
    </row>
    <row r="126" spans="2:16" s="167" customFormat="1">
      <c r="B126" s="64"/>
      <c r="C126" s="64"/>
      <c r="D126" s="64"/>
      <c r="E126" s="64"/>
      <c r="F126" s="64"/>
      <c r="G126" s="64"/>
      <c r="H126" s="202"/>
      <c r="I126" s="64"/>
      <c r="J126" s="64"/>
      <c r="K126" s="64"/>
      <c r="L126" s="64"/>
      <c r="M126" s="64"/>
      <c r="N126" s="64"/>
      <c r="O126" s="64"/>
      <c r="P126" s="64"/>
    </row>
    <row r="127" spans="2:16" s="167" customFormat="1">
      <c r="B127" s="64"/>
      <c r="C127" s="64"/>
      <c r="D127" s="64"/>
      <c r="E127" s="64"/>
      <c r="F127" s="64"/>
      <c r="G127" s="64"/>
      <c r="H127" s="202"/>
      <c r="I127" s="64"/>
      <c r="J127" s="64"/>
      <c r="K127" s="64"/>
      <c r="L127" s="64"/>
      <c r="M127" s="64"/>
      <c r="N127" s="64"/>
      <c r="O127" s="64"/>
      <c r="P127" s="64"/>
    </row>
    <row r="128" spans="2:16" s="167" customFormat="1">
      <c r="B128" s="64"/>
      <c r="C128" s="64"/>
      <c r="D128" s="64"/>
      <c r="E128" s="64"/>
      <c r="F128" s="64"/>
      <c r="G128" s="64"/>
      <c r="H128" s="202"/>
      <c r="I128" s="64"/>
      <c r="J128" s="64"/>
      <c r="K128" s="64"/>
      <c r="L128" s="64"/>
      <c r="M128" s="64"/>
      <c r="N128" s="64"/>
      <c r="O128" s="64"/>
      <c r="P128" s="64"/>
    </row>
    <row r="129" spans="2:16" s="167" customFormat="1">
      <c r="B129" s="64"/>
      <c r="C129" s="64"/>
      <c r="D129" s="64"/>
      <c r="E129" s="64"/>
      <c r="F129" s="64"/>
      <c r="G129" s="64"/>
      <c r="H129" s="202"/>
      <c r="I129" s="64"/>
      <c r="J129" s="64"/>
      <c r="K129" s="64"/>
      <c r="L129" s="64"/>
      <c r="M129" s="64"/>
      <c r="N129" s="64"/>
      <c r="O129" s="64"/>
      <c r="P129" s="64"/>
    </row>
    <row r="130" spans="2:16" s="167" customFormat="1">
      <c r="B130" s="64"/>
      <c r="C130" s="64"/>
      <c r="D130" s="64"/>
      <c r="E130" s="64"/>
      <c r="F130" s="64"/>
      <c r="G130" s="64"/>
      <c r="H130" s="202"/>
      <c r="I130" s="64"/>
      <c r="J130" s="64"/>
      <c r="K130" s="64"/>
      <c r="L130" s="64"/>
      <c r="M130" s="64"/>
      <c r="N130" s="64"/>
      <c r="O130" s="64"/>
      <c r="P130" s="64"/>
    </row>
    <row r="131" spans="2:16" s="167" customFormat="1">
      <c r="B131" s="64"/>
      <c r="C131" s="64"/>
      <c r="D131" s="64"/>
      <c r="E131" s="64"/>
      <c r="F131" s="64"/>
      <c r="G131" s="64"/>
      <c r="H131" s="202"/>
      <c r="I131" s="64"/>
      <c r="J131" s="64"/>
      <c r="K131" s="64"/>
      <c r="L131" s="64"/>
      <c r="M131" s="64"/>
      <c r="N131" s="64"/>
      <c r="O131" s="64"/>
      <c r="P131" s="64"/>
    </row>
    <row r="132" spans="2:16" s="167" customFormat="1">
      <c r="B132" s="64"/>
      <c r="C132" s="64"/>
      <c r="D132" s="64"/>
      <c r="E132" s="64"/>
      <c r="F132" s="64"/>
      <c r="G132" s="64"/>
      <c r="H132" s="202"/>
      <c r="I132" s="64"/>
      <c r="J132" s="64"/>
      <c r="K132" s="64"/>
      <c r="L132" s="64"/>
      <c r="M132" s="64"/>
      <c r="N132" s="64"/>
      <c r="O132" s="64"/>
      <c r="P132" s="64"/>
    </row>
    <row r="133" spans="2:16" s="167" customFormat="1">
      <c r="B133" s="64"/>
      <c r="C133" s="64"/>
      <c r="D133" s="64"/>
      <c r="E133" s="64"/>
      <c r="F133" s="64"/>
      <c r="G133" s="64"/>
      <c r="H133" s="202"/>
      <c r="I133" s="64"/>
      <c r="J133" s="64"/>
      <c r="K133" s="64"/>
      <c r="L133" s="64"/>
      <c r="M133" s="64"/>
      <c r="N133" s="64"/>
      <c r="O133" s="64"/>
      <c r="P133" s="64"/>
    </row>
    <row r="134" spans="2:16" s="167" customFormat="1">
      <c r="B134" s="64"/>
      <c r="C134" s="64"/>
      <c r="D134" s="64"/>
      <c r="E134" s="64"/>
      <c r="F134" s="64"/>
      <c r="G134" s="64"/>
      <c r="H134" s="202"/>
      <c r="I134" s="64"/>
      <c r="J134" s="64"/>
      <c r="K134" s="64"/>
      <c r="L134" s="64"/>
      <c r="M134" s="64"/>
      <c r="N134" s="64"/>
      <c r="O134" s="64"/>
      <c r="P134" s="64"/>
    </row>
    <row r="135" spans="2:16" s="167" customFormat="1">
      <c r="B135" s="64"/>
      <c r="C135" s="64"/>
      <c r="D135" s="64"/>
      <c r="E135" s="64"/>
      <c r="F135" s="64"/>
      <c r="G135" s="64"/>
      <c r="H135" s="202"/>
      <c r="I135" s="64"/>
      <c r="J135" s="64"/>
      <c r="K135" s="64"/>
      <c r="L135" s="64"/>
      <c r="M135" s="64"/>
      <c r="N135" s="64"/>
      <c r="O135" s="64"/>
      <c r="P135" s="64"/>
    </row>
    <row r="136" spans="2:16" s="167" customFormat="1">
      <c r="B136" s="64"/>
      <c r="C136" s="64"/>
      <c r="D136" s="64"/>
      <c r="E136" s="64"/>
      <c r="F136" s="64"/>
      <c r="G136" s="64"/>
      <c r="H136" s="202"/>
      <c r="I136" s="64"/>
      <c r="J136" s="64"/>
      <c r="K136" s="64"/>
      <c r="L136" s="64"/>
      <c r="M136" s="64"/>
      <c r="N136" s="64"/>
      <c r="O136" s="64"/>
      <c r="P136" s="64"/>
    </row>
    <row r="137" spans="2:16" s="167" customFormat="1">
      <c r="B137" s="64"/>
      <c r="C137" s="64"/>
      <c r="D137" s="64"/>
      <c r="E137" s="64"/>
      <c r="F137" s="64"/>
      <c r="G137" s="64"/>
      <c r="H137" s="202"/>
      <c r="I137" s="64"/>
      <c r="J137" s="64"/>
      <c r="K137" s="64"/>
      <c r="L137" s="64"/>
      <c r="M137" s="64"/>
      <c r="N137" s="64"/>
      <c r="O137" s="64"/>
      <c r="P137" s="64"/>
    </row>
    <row r="138" spans="2:16" s="167" customFormat="1">
      <c r="B138" s="64"/>
      <c r="C138" s="64"/>
      <c r="D138" s="64"/>
      <c r="E138" s="64"/>
      <c r="F138" s="64"/>
      <c r="G138" s="64"/>
      <c r="H138" s="202"/>
      <c r="I138" s="64"/>
      <c r="J138" s="64"/>
      <c r="K138" s="64"/>
      <c r="L138" s="64"/>
      <c r="M138" s="64"/>
      <c r="N138" s="64"/>
      <c r="O138" s="64"/>
      <c r="P138" s="64"/>
    </row>
    <row r="139" spans="2:16" s="167" customFormat="1">
      <c r="B139" s="64"/>
      <c r="C139" s="64"/>
      <c r="D139" s="64"/>
      <c r="E139" s="64"/>
      <c r="F139" s="64"/>
      <c r="G139" s="64"/>
      <c r="H139" s="202"/>
      <c r="I139" s="64"/>
      <c r="J139" s="64"/>
      <c r="K139" s="64"/>
      <c r="L139" s="64"/>
      <c r="M139" s="64"/>
      <c r="N139" s="64"/>
      <c r="O139" s="64"/>
      <c r="P139" s="64"/>
    </row>
    <row r="140" spans="2:16" s="167" customFormat="1">
      <c r="B140" s="64"/>
      <c r="C140" s="64"/>
      <c r="D140" s="64"/>
      <c r="E140" s="64"/>
      <c r="F140" s="64"/>
      <c r="G140" s="64"/>
      <c r="H140" s="202"/>
      <c r="I140" s="64"/>
      <c r="J140" s="64"/>
      <c r="K140" s="64"/>
      <c r="L140" s="64"/>
      <c r="M140" s="64"/>
      <c r="N140" s="64"/>
      <c r="O140" s="64"/>
      <c r="P140" s="64"/>
    </row>
    <row r="141" spans="2:16" s="167" customFormat="1">
      <c r="B141" s="64"/>
      <c r="C141" s="64"/>
      <c r="D141" s="64"/>
      <c r="E141" s="64"/>
      <c r="F141" s="64"/>
      <c r="G141" s="64"/>
      <c r="H141" s="202"/>
      <c r="I141" s="64"/>
      <c r="J141" s="64"/>
      <c r="K141" s="64"/>
      <c r="L141" s="64"/>
      <c r="M141" s="64"/>
      <c r="N141" s="64"/>
      <c r="O141" s="64"/>
      <c r="P141" s="64"/>
    </row>
    <row r="142" spans="2:16" s="167" customFormat="1">
      <c r="B142" s="64"/>
      <c r="C142" s="64"/>
      <c r="D142" s="64"/>
      <c r="E142" s="64"/>
      <c r="F142" s="64"/>
      <c r="G142" s="64"/>
      <c r="H142" s="202"/>
      <c r="I142" s="64"/>
      <c r="J142" s="64"/>
      <c r="K142" s="64"/>
      <c r="L142" s="64"/>
      <c r="M142" s="64"/>
      <c r="N142" s="64"/>
      <c r="O142" s="64"/>
      <c r="P142" s="64"/>
    </row>
    <row r="143" spans="2:16" s="167" customFormat="1">
      <c r="B143" s="64"/>
      <c r="C143" s="64"/>
      <c r="D143" s="64"/>
      <c r="E143" s="64"/>
      <c r="F143" s="64"/>
      <c r="G143" s="64"/>
      <c r="H143" s="202"/>
      <c r="I143" s="64"/>
      <c r="J143" s="64"/>
      <c r="K143" s="64"/>
      <c r="L143" s="64"/>
      <c r="M143" s="64"/>
      <c r="N143" s="64"/>
      <c r="O143" s="64"/>
      <c r="P143" s="64"/>
    </row>
    <row r="144" spans="2:16" s="167" customFormat="1">
      <c r="B144" s="64"/>
      <c r="C144" s="64"/>
      <c r="D144" s="64"/>
      <c r="E144" s="64"/>
      <c r="F144" s="64"/>
      <c r="G144" s="64"/>
      <c r="H144" s="202"/>
      <c r="I144" s="64"/>
      <c r="J144" s="64"/>
      <c r="K144" s="64"/>
      <c r="L144" s="64"/>
      <c r="M144" s="64"/>
      <c r="N144" s="64"/>
      <c r="O144" s="64"/>
      <c r="P144" s="64"/>
    </row>
    <row r="145" spans="2:16" s="167" customFormat="1">
      <c r="B145" s="64"/>
      <c r="C145" s="64"/>
      <c r="D145" s="64"/>
      <c r="E145" s="64"/>
      <c r="F145" s="64"/>
      <c r="G145" s="64"/>
      <c r="H145" s="202"/>
      <c r="I145" s="64"/>
      <c r="J145" s="64"/>
      <c r="K145" s="64"/>
      <c r="L145" s="64"/>
      <c r="M145" s="64"/>
      <c r="N145" s="64"/>
      <c r="O145" s="64"/>
      <c r="P145" s="64"/>
    </row>
    <row r="146" spans="2:16" s="167" customFormat="1">
      <c r="B146" s="64"/>
      <c r="C146" s="64"/>
      <c r="D146" s="64"/>
      <c r="E146" s="64"/>
      <c r="F146" s="64"/>
      <c r="G146" s="64"/>
      <c r="H146" s="202"/>
      <c r="I146" s="64"/>
      <c r="J146" s="64"/>
      <c r="K146" s="64"/>
      <c r="L146" s="64"/>
      <c r="M146" s="64"/>
      <c r="N146" s="64"/>
      <c r="O146" s="64"/>
      <c r="P146" s="64"/>
    </row>
    <row r="147" spans="2:16" s="167" customFormat="1">
      <c r="B147" s="64"/>
      <c r="C147" s="64"/>
      <c r="D147" s="64"/>
      <c r="E147" s="64"/>
      <c r="F147" s="64"/>
      <c r="G147" s="64"/>
      <c r="H147" s="202"/>
      <c r="I147" s="64"/>
      <c r="J147" s="64"/>
      <c r="K147" s="64"/>
      <c r="L147" s="64"/>
      <c r="M147" s="64"/>
      <c r="N147" s="64"/>
      <c r="O147" s="64"/>
      <c r="P147" s="64"/>
    </row>
    <row r="148" spans="2:16" s="167" customFormat="1">
      <c r="B148" s="64"/>
      <c r="C148" s="64"/>
      <c r="D148" s="64"/>
      <c r="E148" s="64"/>
      <c r="F148" s="64"/>
      <c r="G148" s="64"/>
      <c r="H148" s="202"/>
      <c r="I148" s="64"/>
      <c r="J148" s="64"/>
      <c r="K148" s="64"/>
      <c r="L148" s="64"/>
      <c r="M148" s="64"/>
      <c r="N148" s="64"/>
      <c r="O148" s="64"/>
      <c r="P148" s="64"/>
    </row>
    <row r="149" spans="2:16" s="167" customFormat="1">
      <c r="B149" s="64"/>
      <c r="C149" s="64"/>
      <c r="D149" s="64"/>
      <c r="E149" s="64"/>
      <c r="F149" s="64"/>
      <c r="G149" s="64"/>
      <c r="H149" s="202"/>
      <c r="I149" s="64"/>
      <c r="J149" s="64"/>
      <c r="K149" s="64"/>
      <c r="L149" s="64"/>
      <c r="M149" s="64"/>
      <c r="N149" s="64"/>
      <c r="O149" s="64"/>
      <c r="P149" s="64"/>
    </row>
    <row r="150" spans="2:16" s="167" customFormat="1">
      <c r="B150" s="64"/>
      <c r="C150" s="64"/>
      <c r="D150" s="64"/>
      <c r="E150" s="64"/>
      <c r="F150" s="64"/>
      <c r="G150" s="64"/>
      <c r="H150" s="202"/>
      <c r="I150" s="64"/>
      <c r="J150" s="64"/>
      <c r="K150" s="64"/>
      <c r="L150" s="64"/>
      <c r="M150" s="64"/>
      <c r="N150" s="64"/>
      <c r="O150" s="64"/>
      <c r="P150" s="64"/>
    </row>
    <row r="151" spans="2:16" s="167" customFormat="1">
      <c r="B151" s="64"/>
      <c r="C151" s="64"/>
      <c r="D151" s="64"/>
      <c r="E151" s="64"/>
      <c r="F151" s="64"/>
      <c r="G151" s="64"/>
      <c r="H151" s="202"/>
      <c r="I151" s="64"/>
      <c r="J151" s="64"/>
      <c r="K151" s="64"/>
      <c r="L151" s="64"/>
      <c r="M151" s="64"/>
      <c r="N151" s="64"/>
      <c r="O151" s="64"/>
      <c r="P151" s="64"/>
    </row>
    <row r="152" spans="2:16" s="167" customFormat="1">
      <c r="B152" s="64"/>
      <c r="C152" s="64"/>
      <c r="D152" s="64"/>
      <c r="E152" s="64"/>
      <c r="F152" s="64"/>
      <c r="G152" s="64"/>
      <c r="H152" s="202"/>
      <c r="I152" s="64"/>
      <c r="J152" s="64"/>
      <c r="K152" s="64"/>
      <c r="L152" s="64"/>
      <c r="M152" s="64"/>
      <c r="N152" s="64"/>
      <c r="O152" s="64"/>
      <c r="P152" s="64"/>
    </row>
    <row r="153" spans="2:16" s="167" customFormat="1">
      <c r="B153" s="64"/>
      <c r="C153" s="64"/>
      <c r="D153" s="64"/>
      <c r="E153" s="64"/>
      <c r="F153" s="64"/>
      <c r="G153" s="64"/>
      <c r="H153" s="202"/>
      <c r="I153" s="64"/>
      <c r="J153" s="64"/>
      <c r="K153" s="64"/>
      <c r="L153" s="64"/>
      <c r="M153" s="64"/>
      <c r="N153" s="64"/>
      <c r="O153" s="64"/>
      <c r="P153" s="64"/>
    </row>
    <row r="154" spans="2:16" s="167" customFormat="1">
      <c r="B154" s="64"/>
      <c r="C154" s="64"/>
      <c r="D154" s="64"/>
      <c r="E154" s="64"/>
      <c r="F154" s="64"/>
      <c r="G154" s="64"/>
      <c r="H154" s="202"/>
      <c r="I154" s="64"/>
      <c r="J154" s="64"/>
      <c r="K154" s="64"/>
      <c r="L154" s="64"/>
      <c r="M154" s="64"/>
      <c r="N154" s="64"/>
      <c r="O154" s="64"/>
      <c r="P154" s="64"/>
    </row>
    <row r="155" spans="2:16" s="167" customFormat="1">
      <c r="B155" s="64"/>
      <c r="C155" s="64"/>
      <c r="D155" s="64"/>
      <c r="E155" s="64"/>
      <c r="F155" s="64"/>
      <c r="G155" s="64"/>
      <c r="H155" s="202"/>
      <c r="I155" s="64"/>
      <c r="J155" s="64"/>
      <c r="K155" s="64"/>
      <c r="L155" s="64"/>
      <c r="M155" s="64"/>
      <c r="N155" s="64"/>
      <c r="O155" s="64"/>
      <c r="P155" s="64"/>
    </row>
    <row r="156" spans="2:16" s="167" customFormat="1">
      <c r="B156" s="64"/>
      <c r="C156" s="64"/>
      <c r="D156" s="64"/>
      <c r="E156" s="64"/>
      <c r="F156" s="64"/>
      <c r="G156" s="64"/>
      <c r="H156" s="202"/>
      <c r="I156" s="64"/>
      <c r="J156" s="64"/>
      <c r="K156" s="64"/>
      <c r="L156" s="64"/>
      <c r="M156" s="64"/>
      <c r="N156" s="64"/>
      <c r="O156" s="64"/>
      <c r="P156" s="64"/>
    </row>
    <row r="157" spans="2:16" s="167" customFormat="1">
      <c r="B157" s="64"/>
      <c r="C157" s="64"/>
      <c r="D157" s="64"/>
      <c r="E157" s="64"/>
      <c r="F157" s="64"/>
      <c r="G157" s="64"/>
      <c r="H157" s="202"/>
      <c r="I157" s="64"/>
      <c r="J157" s="64"/>
      <c r="K157" s="64"/>
      <c r="L157" s="64"/>
      <c r="M157" s="64"/>
      <c r="N157" s="64"/>
      <c r="O157" s="64"/>
      <c r="P157" s="64"/>
    </row>
    <row r="158" spans="2:16" s="167" customFormat="1">
      <c r="B158" s="64"/>
      <c r="C158" s="64"/>
      <c r="D158" s="64"/>
      <c r="E158" s="64"/>
      <c r="F158" s="64"/>
      <c r="G158" s="64"/>
      <c r="H158" s="202"/>
      <c r="I158" s="64"/>
      <c r="J158" s="64"/>
      <c r="K158" s="64"/>
      <c r="L158" s="64"/>
      <c r="M158" s="64"/>
      <c r="N158" s="64"/>
      <c r="O158" s="64"/>
      <c r="P158" s="64"/>
    </row>
    <row r="159" spans="2:16" s="167" customFormat="1">
      <c r="B159" s="64"/>
      <c r="C159" s="64"/>
      <c r="D159" s="64"/>
      <c r="E159" s="64"/>
      <c r="F159" s="64"/>
      <c r="G159" s="64"/>
      <c r="H159" s="202"/>
      <c r="I159" s="64"/>
      <c r="J159" s="64"/>
      <c r="K159" s="64"/>
      <c r="L159" s="64"/>
      <c r="M159" s="64"/>
      <c r="N159" s="64"/>
      <c r="O159" s="64"/>
      <c r="P159" s="64"/>
    </row>
    <row r="160" spans="2:16" s="167" customFormat="1">
      <c r="B160" s="64"/>
      <c r="C160" s="64"/>
      <c r="D160" s="64"/>
      <c r="E160" s="64"/>
      <c r="F160" s="64"/>
      <c r="G160" s="64"/>
      <c r="H160" s="202"/>
      <c r="I160" s="64"/>
      <c r="J160" s="64"/>
      <c r="K160" s="64"/>
      <c r="L160" s="64"/>
      <c r="M160" s="64"/>
      <c r="N160" s="64"/>
      <c r="O160" s="64"/>
      <c r="P160" s="64"/>
    </row>
    <row r="161" spans="2:16" s="167" customFormat="1">
      <c r="B161" s="64"/>
      <c r="C161" s="64"/>
      <c r="D161" s="64"/>
      <c r="E161" s="64"/>
      <c r="F161" s="64"/>
      <c r="G161" s="64"/>
      <c r="H161" s="202"/>
      <c r="I161" s="64"/>
      <c r="J161" s="64"/>
      <c r="K161" s="64"/>
      <c r="L161" s="64"/>
      <c r="M161" s="64"/>
      <c r="N161" s="64"/>
      <c r="O161" s="64"/>
      <c r="P161" s="64"/>
    </row>
    <row r="162" spans="2:16" s="167" customFormat="1">
      <c r="B162" s="64"/>
      <c r="C162" s="64"/>
      <c r="D162" s="64"/>
      <c r="E162" s="64"/>
      <c r="F162" s="64"/>
      <c r="G162" s="64"/>
      <c r="H162" s="202"/>
      <c r="I162" s="64"/>
      <c r="J162" s="64"/>
      <c r="K162" s="64"/>
      <c r="L162" s="64"/>
      <c r="M162" s="64"/>
      <c r="N162" s="64"/>
      <c r="O162" s="64"/>
      <c r="P162" s="64"/>
    </row>
    <row r="163" spans="2:16" s="167" customFormat="1">
      <c r="B163" s="64"/>
      <c r="C163" s="64"/>
      <c r="D163" s="64"/>
      <c r="E163" s="64"/>
      <c r="F163" s="64"/>
      <c r="G163" s="64"/>
      <c r="H163" s="202"/>
      <c r="I163" s="64"/>
      <c r="J163" s="64"/>
      <c r="K163" s="64"/>
      <c r="L163" s="64"/>
      <c r="M163" s="64"/>
      <c r="N163" s="64"/>
      <c r="O163" s="64"/>
      <c r="P163" s="64"/>
    </row>
    <row r="164" spans="2:16" s="167" customFormat="1">
      <c r="B164" s="64"/>
      <c r="C164" s="64"/>
      <c r="D164" s="64"/>
      <c r="E164" s="64"/>
      <c r="F164" s="64"/>
      <c r="G164" s="64"/>
      <c r="H164" s="202"/>
      <c r="I164" s="64"/>
      <c r="J164" s="64"/>
      <c r="K164" s="64"/>
      <c r="L164" s="64"/>
      <c r="M164" s="64"/>
      <c r="N164" s="64"/>
      <c r="O164" s="64"/>
      <c r="P164" s="64"/>
    </row>
    <row r="165" spans="2:16" s="167" customFormat="1">
      <c r="B165" s="64"/>
      <c r="C165" s="64"/>
      <c r="D165" s="64"/>
      <c r="E165" s="64"/>
      <c r="F165" s="64"/>
      <c r="G165" s="64"/>
      <c r="H165" s="202"/>
      <c r="I165" s="64"/>
      <c r="J165" s="64"/>
      <c r="K165" s="64"/>
      <c r="L165" s="64"/>
      <c r="M165" s="64"/>
      <c r="N165" s="64"/>
      <c r="O165" s="64"/>
      <c r="P165" s="64"/>
    </row>
    <row r="166" spans="2:16" s="167" customFormat="1">
      <c r="B166" s="64"/>
      <c r="C166" s="64"/>
      <c r="D166" s="64"/>
      <c r="E166" s="64"/>
      <c r="F166" s="64"/>
      <c r="G166" s="64"/>
      <c r="H166" s="202"/>
      <c r="I166" s="64"/>
      <c r="J166" s="64"/>
      <c r="K166" s="64"/>
      <c r="L166" s="64"/>
      <c r="M166" s="64"/>
      <c r="N166" s="64"/>
      <c r="O166" s="64"/>
      <c r="P166" s="64"/>
    </row>
    <row r="167" spans="2:16" s="167" customFormat="1">
      <c r="B167" s="64"/>
      <c r="C167" s="64"/>
      <c r="D167" s="64"/>
      <c r="E167" s="64"/>
      <c r="F167" s="64"/>
      <c r="G167" s="64"/>
      <c r="H167" s="202"/>
      <c r="I167" s="64"/>
      <c r="J167" s="64"/>
      <c r="K167" s="64"/>
      <c r="L167" s="64"/>
      <c r="M167" s="64"/>
      <c r="N167" s="64"/>
      <c r="O167" s="64"/>
      <c r="P167" s="64"/>
    </row>
    <row r="168" spans="2:16" s="167" customFormat="1">
      <c r="B168" s="64"/>
      <c r="C168" s="64"/>
      <c r="D168" s="64"/>
      <c r="E168" s="64"/>
      <c r="F168" s="64"/>
      <c r="G168" s="64"/>
      <c r="H168" s="202"/>
      <c r="I168" s="64"/>
      <c r="J168" s="64"/>
      <c r="K168" s="64"/>
      <c r="L168" s="64"/>
      <c r="M168" s="64"/>
      <c r="N168" s="64"/>
      <c r="O168" s="64"/>
      <c r="P168" s="64"/>
    </row>
    <row r="169" spans="2:16" s="167" customFormat="1">
      <c r="B169" s="64"/>
      <c r="C169" s="64"/>
      <c r="D169" s="64"/>
      <c r="E169" s="64"/>
      <c r="F169" s="64"/>
      <c r="G169" s="64"/>
      <c r="H169" s="202"/>
      <c r="I169" s="64"/>
      <c r="J169" s="64"/>
      <c r="K169" s="64"/>
      <c r="L169" s="64"/>
      <c r="M169" s="64"/>
      <c r="N169" s="64"/>
      <c r="O169" s="64"/>
      <c r="P169" s="64"/>
    </row>
    <row r="170" spans="2:16" s="167" customFormat="1">
      <c r="B170" s="64"/>
      <c r="C170" s="64"/>
      <c r="D170" s="64"/>
      <c r="E170" s="64"/>
      <c r="F170" s="64"/>
      <c r="G170" s="64"/>
      <c r="H170" s="202"/>
      <c r="I170" s="64"/>
      <c r="J170" s="64"/>
      <c r="K170" s="64"/>
      <c r="L170" s="64"/>
      <c r="M170" s="64"/>
      <c r="N170" s="64"/>
      <c r="O170" s="64"/>
      <c r="P170" s="64"/>
    </row>
    <row r="171" spans="2:16" s="167" customFormat="1">
      <c r="B171" s="64"/>
      <c r="C171" s="64"/>
      <c r="D171" s="64"/>
      <c r="E171" s="64"/>
      <c r="F171" s="64"/>
      <c r="G171" s="64"/>
      <c r="H171" s="202"/>
      <c r="I171" s="64"/>
      <c r="J171" s="64"/>
      <c r="K171" s="64"/>
      <c r="L171" s="64"/>
      <c r="M171" s="64"/>
      <c r="N171" s="64"/>
      <c r="O171" s="64"/>
      <c r="P171" s="64"/>
    </row>
    <row r="172" spans="2:16" s="167" customFormat="1">
      <c r="B172" s="64"/>
      <c r="C172" s="64"/>
      <c r="D172" s="64"/>
      <c r="E172" s="64"/>
      <c r="F172" s="64"/>
      <c r="G172" s="64"/>
      <c r="H172" s="202"/>
      <c r="I172" s="64"/>
      <c r="J172" s="64"/>
      <c r="K172" s="64"/>
      <c r="L172" s="64"/>
      <c r="M172" s="64"/>
      <c r="N172" s="64"/>
      <c r="O172" s="64"/>
      <c r="P172" s="64"/>
    </row>
    <row r="173" spans="2:16" s="167" customFormat="1">
      <c r="B173" s="64"/>
      <c r="C173" s="64"/>
      <c r="D173" s="64"/>
      <c r="E173" s="64"/>
      <c r="F173" s="64"/>
      <c r="G173" s="64"/>
      <c r="H173" s="202"/>
      <c r="I173" s="64"/>
      <c r="J173" s="64"/>
      <c r="K173" s="64"/>
      <c r="L173" s="64"/>
      <c r="M173" s="64"/>
      <c r="N173" s="64"/>
      <c r="O173" s="64"/>
      <c r="P173" s="64"/>
    </row>
    <row r="174" spans="2:16" s="167" customFormat="1">
      <c r="B174" s="64"/>
      <c r="C174" s="64"/>
      <c r="D174" s="64"/>
      <c r="E174" s="64"/>
      <c r="F174" s="64"/>
      <c r="G174" s="64"/>
      <c r="H174" s="202"/>
      <c r="I174" s="64"/>
      <c r="J174" s="64"/>
      <c r="K174" s="64"/>
      <c r="L174" s="64"/>
      <c r="M174" s="64"/>
      <c r="N174" s="64"/>
      <c r="O174" s="64"/>
      <c r="P174" s="64"/>
    </row>
    <row r="175" spans="2:16" s="167" customFormat="1">
      <c r="B175" s="64"/>
      <c r="C175" s="64"/>
      <c r="D175" s="64"/>
      <c r="E175" s="64"/>
      <c r="F175" s="64"/>
      <c r="G175" s="64"/>
      <c r="H175" s="202"/>
      <c r="I175" s="64"/>
      <c r="J175" s="64"/>
      <c r="K175" s="64"/>
      <c r="L175" s="64"/>
      <c r="M175" s="64"/>
      <c r="N175" s="64"/>
      <c r="O175" s="64"/>
      <c r="P175" s="64"/>
    </row>
    <row r="176" spans="2:16" s="167" customFormat="1">
      <c r="B176" s="64"/>
      <c r="C176" s="64"/>
      <c r="D176" s="64"/>
      <c r="E176" s="64"/>
      <c r="F176" s="64"/>
      <c r="G176" s="64"/>
      <c r="H176" s="202"/>
      <c r="I176" s="64"/>
      <c r="J176" s="64"/>
      <c r="K176" s="64"/>
      <c r="L176" s="64"/>
      <c r="M176" s="64"/>
      <c r="N176" s="64"/>
      <c r="O176" s="64"/>
      <c r="P176" s="64"/>
    </row>
    <row r="177" spans="2:16" s="167" customFormat="1">
      <c r="B177" s="64"/>
      <c r="C177" s="64"/>
      <c r="D177" s="64"/>
      <c r="E177" s="64"/>
      <c r="F177" s="64"/>
      <c r="G177" s="64"/>
      <c r="H177" s="202"/>
      <c r="I177" s="64"/>
      <c r="J177" s="64"/>
      <c r="K177" s="64"/>
      <c r="L177" s="64"/>
      <c r="M177" s="64"/>
      <c r="N177" s="64"/>
      <c r="O177" s="64"/>
      <c r="P177" s="64"/>
    </row>
    <row r="178" spans="2:16" s="167" customFormat="1">
      <c r="B178" s="64"/>
      <c r="C178" s="64"/>
      <c r="D178" s="64"/>
      <c r="E178" s="64"/>
      <c r="F178" s="64"/>
      <c r="G178" s="64"/>
      <c r="H178" s="202"/>
      <c r="I178" s="64"/>
      <c r="J178" s="64"/>
      <c r="K178" s="64"/>
      <c r="L178" s="64"/>
      <c r="M178" s="64"/>
      <c r="N178" s="64"/>
      <c r="O178" s="64"/>
      <c r="P178" s="64"/>
    </row>
    <row r="179" spans="2:16" s="167" customFormat="1">
      <c r="B179" s="64"/>
      <c r="C179" s="64"/>
      <c r="D179" s="64"/>
      <c r="E179" s="64"/>
      <c r="F179" s="64"/>
      <c r="G179" s="64"/>
      <c r="H179" s="202"/>
      <c r="I179" s="64"/>
      <c r="J179" s="64"/>
      <c r="K179" s="64"/>
      <c r="L179" s="64"/>
      <c r="M179" s="64"/>
      <c r="N179" s="64"/>
      <c r="O179" s="64"/>
      <c r="P179" s="64"/>
    </row>
    <row r="180" spans="2:16" s="167" customFormat="1">
      <c r="B180" s="64"/>
      <c r="C180" s="64"/>
      <c r="D180" s="64"/>
      <c r="E180" s="64"/>
      <c r="F180" s="64"/>
      <c r="G180" s="64"/>
      <c r="H180" s="202"/>
      <c r="I180" s="64"/>
      <c r="J180" s="64"/>
      <c r="K180" s="64"/>
      <c r="L180" s="64"/>
      <c r="M180" s="64"/>
      <c r="N180" s="64"/>
      <c r="O180" s="64"/>
      <c r="P180" s="64"/>
    </row>
    <row r="181" spans="2:16" s="167" customFormat="1">
      <c r="B181" s="64"/>
      <c r="C181" s="64"/>
      <c r="D181" s="64"/>
      <c r="E181" s="64"/>
      <c r="F181" s="64"/>
      <c r="G181" s="64"/>
      <c r="H181" s="202"/>
      <c r="I181" s="64"/>
      <c r="J181" s="64"/>
      <c r="K181" s="64"/>
      <c r="L181" s="64"/>
      <c r="M181" s="64"/>
      <c r="N181" s="64"/>
      <c r="O181" s="64"/>
      <c r="P181" s="64"/>
    </row>
    <row r="182" spans="2:16" s="167" customFormat="1">
      <c r="B182" s="64"/>
      <c r="C182" s="64"/>
      <c r="D182" s="64"/>
      <c r="E182" s="64"/>
      <c r="F182" s="64"/>
      <c r="G182" s="64"/>
      <c r="H182" s="202"/>
      <c r="I182" s="64"/>
      <c r="J182" s="64"/>
      <c r="K182" s="64"/>
      <c r="L182" s="64"/>
      <c r="M182" s="64"/>
      <c r="N182" s="64"/>
      <c r="O182" s="64"/>
      <c r="P182" s="64"/>
    </row>
    <row r="183" spans="2:16" s="167" customFormat="1">
      <c r="B183" s="64"/>
      <c r="C183" s="64"/>
      <c r="D183" s="64"/>
      <c r="E183" s="64"/>
      <c r="F183" s="64"/>
      <c r="G183" s="64"/>
      <c r="H183" s="202"/>
      <c r="I183" s="64"/>
      <c r="J183" s="64"/>
      <c r="K183" s="64"/>
      <c r="L183" s="64"/>
      <c r="M183" s="64"/>
      <c r="N183" s="64"/>
      <c r="O183" s="64"/>
      <c r="P183" s="64"/>
    </row>
    <row r="184" spans="2:16" s="167" customFormat="1">
      <c r="B184" s="64"/>
      <c r="C184" s="64"/>
      <c r="D184" s="64"/>
      <c r="E184" s="64"/>
      <c r="F184" s="64"/>
      <c r="G184" s="64"/>
      <c r="H184" s="202"/>
      <c r="I184" s="64"/>
      <c r="J184" s="64"/>
      <c r="K184" s="64"/>
      <c r="L184" s="64"/>
      <c r="M184" s="64"/>
      <c r="N184" s="64"/>
      <c r="O184" s="64"/>
      <c r="P184" s="64"/>
    </row>
    <row r="185" spans="2:16" s="167" customFormat="1">
      <c r="B185" s="64"/>
      <c r="C185" s="64"/>
      <c r="D185" s="64"/>
      <c r="E185" s="64"/>
      <c r="F185" s="64"/>
      <c r="G185" s="64"/>
      <c r="H185" s="202"/>
      <c r="I185" s="64"/>
      <c r="J185" s="64"/>
      <c r="K185" s="64"/>
      <c r="L185" s="64"/>
      <c r="M185" s="64"/>
      <c r="N185" s="64"/>
      <c r="O185" s="64"/>
      <c r="P185" s="64"/>
    </row>
    <row r="186" spans="2:16" s="167" customFormat="1">
      <c r="B186" s="64"/>
      <c r="C186" s="64"/>
      <c r="D186" s="64"/>
      <c r="E186" s="64"/>
      <c r="F186" s="64"/>
      <c r="G186" s="64"/>
      <c r="H186" s="202"/>
      <c r="I186" s="64"/>
      <c r="J186" s="64"/>
      <c r="K186" s="64"/>
      <c r="L186" s="64"/>
      <c r="M186" s="64"/>
      <c r="N186" s="64"/>
      <c r="O186" s="64"/>
      <c r="P186" s="64"/>
    </row>
    <row r="187" spans="2:16" s="167" customFormat="1">
      <c r="B187" s="64"/>
      <c r="C187" s="64"/>
      <c r="D187" s="64"/>
      <c r="E187" s="64"/>
      <c r="F187" s="64"/>
      <c r="G187" s="64"/>
      <c r="H187" s="202"/>
      <c r="I187" s="64"/>
      <c r="J187" s="64"/>
      <c r="K187" s="64"/>
      <c r="L187" s="64"/>
      <c r="M187" s="64"/>
      <c r="N187" s="64"/>
      <c r="O187" s="64"/>
      <c r="P187" s="64"/>
    </row>
    <row r="188" spans="2:16" s="167" customFormat="1">
      <c r="B188" s="64"/>
      <c r="C188" s="64"/>
      <c r="D188" s="64"/>
      <c r="E188" s="64"/>
      <c r="F188" s="64"/>
      <c r="G188" s="64"/>
      <c r="H188" s="202"/>
      <c r="I188" s="64"/>
      <c r="J188" s="64"/>
      <c r="K188" s="64"/>
      <c r="L188" s="64"/>
      <c r="M188" s="64"/>
      <c r="N188" s="64"/>
      <c r="O188" s="64"/>
      <c r="P188" s="64"/>
    </row>
    <row r="189" spans="2:16" s="167" customFormat="1">
      <c r="B189" s="64"/>
      <c r="C189" s="64"/>
      <c r="D189" s="64"/>
      <c r="E189" s="64"/>
      <c r="F189" s="64"/>
      <c r="G189" s="64"/>
      <c r="H189" s="202"/>
      <c r="I189" s="64"/>
      <c r="J189" s="64"/>
      <c r="K189" s="64"/>
      <c r="L189" s="64"/>
      <c r="M189" s="64"/>
      <c r="N189" s="64"/>
      <c r="O189" s="64"/>
      <c r="P189" s="64"/>
    </row>
    <row r="190" spans="2:16" s="167" customFormat="1">
      <c r="B190" s="64"/>
      <c r="C190" s="64"/>
      <c r="D190" s="64"/>
      <c r="E190" s="64"/>
      <c r="F190" s="64"/>
      <c r="G190" s="64"/>
      <c r="H190" s="202"/>
      <c r="I190" s="64"/>
      <c r="J190" s="64"/>
      <c r="K190" s="64"/>
      <c r="L190" s="64"/>
      <c r="M190" s="64"/>
      <c r="N190" s="64"/>
      <c r="O190" s="64"/>
      <c r="P190" s="64"/>
    </row>
    <row r="191" spans="2:16" s="167" customFormat="1">
      <c r="B191" s="64"/>
      <c r="C191" s="64"/>
      <c r="D191" s="64"/>
      <c r="E191" s="64"/>
      <c r="F191" s="64"/>
      <c r="G191" s="64"/>
      <c r="H191" s="202"/>
      <c r="I191" s="64"/>
      <c r="J191" s="64"/>
      <c r="K191" s="64"/>
      <c r="L191" s="64"/>
      <c r="M191" s="64"/>
      <c r="N191" s="64"/>
      <c r="O191" s="64"/>
      <c r="P191" s="64"/>
    </row>
    <row r="192" spans="2:16" s="167" customFormat="1">
      <c r="B192" s="64"/>
      <c r="C192" s="64"/>
      <c r="D192" s="64"/>
      <c r="E192" s="64"/>
      <c r="F192" s="64"/>
      <c r="G192" s="64"/>
      <c r="H192" s="202"/>
      <c r="I192" s="64"/>
      <c r="J192" s="64"/>
      <c r="K192" s="64"/>
      <c r="L192" s="64"/>
      <c r="M192" s="64"/>
      <c r="N192" s="64"/>
      <c r="O192" s="64"/>
      <c r="P192" s="64"/>
    </row>
    <row r="193" spans="2:16" s="167" customFormat="1">
      <c r="B193" s="64"/>
      <c r="C193" s="64"/>
      <c r="D193" s="64"/>
      <c r="E193" s="64"/>
      <c r="F193" s="64"/>
      <c r="G193" s="64"/>
      <c r="H193" s="202"/>
      <c r="I193" s="64"/>
      <c r="J193" s="64"/>
      <c r="K193" s="64"/>
      <c r="L193" s="64"/>
      <c r="M193" s="64"/>
      <c r="N193" s="64"/>
      <c r="O193" s="64"/>
      <c r="P193" s="64"/>
    </row>
    <row r="194" spans="2:16" s="167" customFormat="1">
      <c r="B194" s="64"/>
      <c r="C194" s="64"/>
      <c r="D194" s="64"/>
      <c r="E194" s="64"/>
      <c r="F194" s="64"/>
      <c r="G194" s="64"/>
      <c r="H194" s="202"/>
      <c r="I194" s="64"/>
      <c r="J194" s="64"/>
      <c r="K194" s="64"/>
      <c r="L194" s="64"/>
      <c r="M194" s="64"/>
      <c r="N194" s="64"/>
      <c r="O194" s="64"/>
      <c r="P194" s="64"/>
    </row>
    <row r="195" spans="2:16" s="167" customFormat="1">
      <c r="B195" s="64"/>
      <c r="C195" s="64"/>
      <c r="D195" s="64"/>
      <c r="E195" s="64"/>
      <c r="F195" s="64"/>
      <c r="G195" s="64"/>
      <c r="H195" s="202"/>
      <c r="I195" s="64"/>
      <c r="J195" s="64"/>
      <c r="K195" s="64"/>
      <c r="L195" s="64"/>
      <c r="M195" s="64"/>
      <c r="N195" s="64"/>
      <c r="O195" s="64"/>
      <c r="P195" s="64"/>
    </row>
    <row r="196" spans="2:16" s="167" customFormat="1">
      <c r="B196" s="64"/>
      <c r="C196" s="64"/>
      <c r="D196" s="64"/>
      <c r="E196" s="64"/>
      <c r="F196" s="64"/>
      <c r="G196" s="64"/>
      <c r="H196" s="202"/>
      <c r="I196" s="64"/>
      <c r="J196" s="64"/>
      <c r="K196" s="64"/>
      <c r="L196" s="64"/>
      <c r="M196" s="64"/>
      <c r="N196" s="64"/>
      <c r="O196" s="64"/>
      <c r="P196" s="64"/>
    </row>
    <row r="197" spans="2:16" s="167" customFormat="1">
      <c r="B197" s="64"/>
      <c r="C197" s="64"/>
      <c r="D197" s="64"/>
      <c r="E197" s="64"/>
      <c r="F197" s="64"/>
      <c r="G197" s="64"/>
      <c r="H197" s="202"/>
      <c r="I197" s="64"/>
      <c r="J197" s="64"/>
      <c r="K197" s="64"/>
      <c r="L197" s="64"/>
      <c r="M197" s="64"/>
      <c r="N197" s="64"/>
      <c r="O197" s="64"/>
      <c r="P197" s="64"/>
    </row>
    <row r="198" spans="2:16" s="167" customFormat="1">
      <c r="B198" s="64"/>
      <c r="C198" s="64"/>
      <c r="D198" s="64"/>
      <c r="E198" s="64"/>
      <c r="F198" s="64"/>
      <c r="G198" s="64"/>
      <c r="H198" s="202"/>
      <c r="I198" s="64"/>
      <c r="J198" s="64"/>
      <c r="K198" s="64"/>
      <c r="L198" s="64"/>
      <c r="M198" s="64"/>
      <c r="N198" s="64"/>
      <c r="O198" s="64"/>
      <c r="P198" s="64"/>
    </row>
    <row r="199" spans="2:16" s="167" customFormat="1">
      <c r="B199" s="64"/>
      <c r="C199" s="64"/>
      <c r="D199" s="64"/>
      <c r="E199" s="64"/>
      <c r="F199" s="64"/>
      <c r="G199" s="64"/>
      <c r="H199" s="202"/>
      <c r="I199" s="64"/>
      <c r="J199" s="64"/>
      <c r="K199" s="64"/>
      <c r="L199" s="64"/>
      <c r="M199" s="64"/>
      <c r="N199" s="64"/>
      <c r="O199" s="64"/>
      <c r="P199" s="64"/>
    </row>
    <row r="200" spans="2:16" s="167" customFormat="1">
      <c r="B200" s="64"/>
      <c r="C200" s="64"/>
      <c r="D200" s="64"/>
      <c r="E200" s="64"/>
      <c r="F200" s="64"/>
      <c r="G200" s="64"/>
      <c r="H200" s="202"/>
      <c r="I200" s="64"/>
      <c r="J200" s="64"/>
      <c r="K200" s="64"/>
      <c r="L200" s="64"/>
      <c r="M200" s="64"/>
      <c r="N200" s="64"/>
      <c r="O200" s="64"/>
      <c r="P200" s="64"/>
    </row>
    <row r="201" spans="2:16" s="167" customFormat="1">
      <c r="B201" s="64"/>
      <c r="C201" s="64"/>
      <c r="D201" s="64"/>
      <c r="E201" s="64"/>
      <c r="F201" s="64"/>
      <c r="G201" s="64"/>
      <c r="H201" s="202"/>
      <c r="I201" s="64"/>
      <c r="J201" s="64"/>
      <c r="K201" s="64"/>
      <c r="L201" s="64"/>
      <c r="M201" s="64"/>
      <c r="N201" s="64"/>
      <c r="O201" s="64"/>
      <c r="P201" s="64"/>
    </row>
    <row r="202" spans="2:16" s="167" customFormat="1">
      <c r="B202" s="64"/>
      <c r="C202" s="64"/>
      <c r="D202" s="64"/>
      <c r="E202" s="64"/>
      <c r="F202" s="64"/>
      <c r="G202" s="64"/>
      <c r="H202" s="202"/>
      <c r="I202" s="64"/>
      <c r="J202" s="64"/>
      <c r="K202" s="64"/>
      <c r="L202" s="64"/>
      <c r="M202" s="64"/>
      <c r="N202" s="64"/>
      <c r="O202" s="64"/>
      <c r="P202" s="64"/>
    </row>
    <row r="203" spans="2:16" s="167" customFormat="1">
      <c r="B203" s="64"/>
      <c r="C203" s="64"/>
      <c r="D203" s="64"/>
      <c r="E203" s="64"/>
      <c r="F203" s="64"/>
      <c r="G203" s="64"/>
      <c r="H203" s="202"/>
      <c r="I203" s="64"/>
      <c r="J203" s="64"/>
      <c r="K203" s="64"/>
      <c r="L203" s="64"/>
      <c r="M203" s="64"/>
      <c r="N203" s="64"/>
      <c r="O203" s="64"/>
      <c r="P203" s="64"/>
    </row>
    <row r="204" spans="2:16" s="167" customFormat="1">
      <c r="B204" s="64"/>
      <c r="C204" s="64"/>
      <c r="D204" s="64"/>
      <c r="E204" s="64"/>
      <c r="F204" s="64"/>
      <c r="G204" s="64"/>
      <c r="H204" s="202"/>
      <c r="I204" s="64"/>
      <c r="J204" s="64"/>
      <c r="K204" s="64"/>
      <c r="L204" s="64"/>
      <c r="M204" s="64"/>
      <c r="N204" s="64"/>
      <c r="O204" s="64"/>
      <c r="P204" s="64"/>
    </row>
    <row r="205" spans="2:16" s="167" customFormat="1">
      <c r="B205" s="64"/>
      <c r="C205" s="64"/>
      <c r="D205" s="64"/>
      <c r="E205" s="64"/>
      <c r="F205" s="64"/>
      <c r="G205" s="64"/>
      <c r="H205" s="202"/>
      <c r="I205" s="64"/>
      <c r="J205" s="64"/>
      <c r="K205" s="64"/>
      <c r="L205" s="64"/>
      <c r="M205" s="64"/>
      <c r="N205" s="64"/>
      <c r="O205" s="64"/>
      <c r="P205" s="64"/>
    </row>
    <row r="206" spans="2:16" s="167" customFormat="1">
      <c r="B206" s="64"/>
      <c r="C206" s="64"/>
      <c r="D206" s="64"/>
      <c r="E206" s="64"/>
      <c r="F206" s="64"/>
      <c r="G206" s="64"/>
      <c r="H206" s="202"/>
      <c r="I206" s="64"/>
      <c r="J206" s="64"/>
      <c r="K206" s="64"/>
      <c r="L206" s="64"/>
      <c r="M206" s="64"/>
      <c r="N206" s="64"/>
      <c r="O206" s="64"/>
      <c r="P206" s="64"/>
    </row>
    <row r="207" spans="2:16" s="167" customFormat="1">
      <c r="B207" s="64"/>
      <c r="C207" s="64"/>
      <c r="D207" s="64"/>
      <c r="E207" s="64"/>
      <c r="F207" s="64"/>
      <c r="G207" s="64"/>
      <c r="H207" s="202"/>
      <c r="I207" s="64"/>
      <c r="J207" s="64"/>
      <c r="K207" s="64"/>
      <c r="L207" s="64"/>
      <c r="M207" s="64"/>
      <c r="N207" s="64"/>
      <c r="O207" s="64"/>
      <c r="P207" s="64"/>
    </row>
    <row r="208" spans="2:16" s="167" customFormat="1">
      <c r="B208" s="64"/>
      <c r="C208" s="64"/>
      <c r="D208" s="64"/>
      <c r="E208" s="64"/>
      <c r="F208" s="64"/>
      <c r="G208" s="64"/>
      <c r="H208" s="202"/>
      <c r="I208" s="64"/>
      <c r="J208" s="64"/>
      <c r="K208" s="64"/>
      <c r="L208" s="64"/>
      <c r="M208" s="64"/>
      <c r="N208" s="64"/>
      <c r="O208" s="64"/>
      <c r="P208" s="64"/>
    </row>
    <row r="209" spans="2:16" s="167" customFormat="1">
      <c r="B209" s="64"/>
      <c r="C209" s="64"/>
      <c r="D209" s="64"/>
      <c r="E209" s="64"/>
      <c r="F209" s="64"/>
      <c r="G209" s="64"/>
      <c r="H209" s="202"/>
      <c r="I209" s="64"/>
      <c r="J209" s="64"/>
      <c r="K209" s="64"/>
      <c r="L209" s="64"/>
      <c r="M209" s="64"/>
      <c r="N209" s="64"/>
      <c r="O209" s="64"/>
      <c r="P209" s="64"/>
    </row>
    <row r="210" spans="2:16" s="167" customFormat="1">
      <c r="B210" s="64"/>
      <c r="C210" s="64"/>
      <c r="D210" s="64"/>
      <c r="E210" s="64"/>
      <c r="F210" s="64"/>
      <c r="G210" s="64"/>
      <c r="H210" s="202"/>
      <c r="I210" s="64"/>
      <c r="J210" s="64"/>
      <c r="K210" s="64"/>
      <c r="L210" s="64"/>
      <c r="M210" s="64"/>
      <c r="N210" s="64"/>
      <c r="O210" s="64"/>
      <c r="P210" s="64"/>
    </row>
    <row r="211" spans="2:16" s="167" customFormat="1">
      <c r="B211" s="64"/>
      <c r="C211" s="64"/>
      <c r="D211" s="64"/>
      <c r="E211" s="64"/>
      <c r="F211" s="64"/>
      <c r="G211" s="64"/>
      <c r="H211" s="202"/>
      <c r="I211" s="64"/>
      <c r="J211" s="64"/>
      <c r="K211" s="64"/>
      <c r="L211" s="64"/>
      <c r="M211" s="64"/>
      <c r="N211" s="64"/>
      <c r="O211" s="64"/>
      <c r="P211" s="64"/>
    </row>
    <row r="212" spans="2:16" s="167" customFormat="1">
      <c r="B212" s="64"/>
      <c r="C212" s="64"/>
      <c r="D212" s="64"/>
      <c r="E212" s="64"/>
      <c r="F212" s="64"/>
      <c r="G212" s="64"/>
      <c r="H212" s="202"/>
      <c r="I212" s="64"/>
      <c r="J212" s="64"/>
      <c r="K212" s="64"/>
      <c r="L212" s="64"/>
      <c r="M212" s="64"/>
      <c r="N212" s="64"/>
      <c r="O212" s="64"/>
      <c r="P212" s="64"/>
    </row>
    <row r="213" spans="2:16" s="167" customFormat="1">
      <c r="B213" s="64"/>
      <c r="C213" s="64"/>
      <c r="D213" s="64"/>
      <c r="E213" s="64"/>
      <c r="F213" s="64"/>
      <c r="G213" s="64"/>
      <c r="H213" s="202"/>
      <c r="I213" s="64"/>
      <c r="J213" s="64"/>
      <c r="K213" s="64"/>
      <c r="L213" s="64"/>
      <c r="M213" s="64"/>
      <c r="N213" s="64"/>
      <c r="O213" s="64"/>
      <c r="P213" s="64"/>
    </row>
    <row r="214" spans="2:16" s="167" customFormat="1">
      <c r="B214" s="64"/>
      <c r="C214" s="64"/>
      <c r="D214" s="64"/>
      <c r="E214" s="64"/>
      <c r="F214" s="64"/>
      <c r="G214" s="64"/>
      <c r="H214" s="202"/>
      <c r="I214" s="64"/>
      <c r="J214" s="64"/>
      <c r="K214" s="64"/>
      <c r="L214" s="64"/>
      <c r="M214" s="64"/>
      <c r="N214" s="64"/>
      <c r="O214" s="64"/>
      <c r="P214" s="64"/>
    </row>
    <row r="215" spans="2:16" s="167" customFormat="1">
      <c r="B215" s="64"/>
      <c r="C215" s="64"/>
      <c r="D215" s="64"/>
      <c r="E215" s="64"/>
      <c r="F215" s="64"/>
      <c r="G215" s="64"/>
      <c r="H215" s="202"/>
      <c r="I215" s="64"/>
      <c r="J215" s="64"/>
      <c r="K215" s="64"/>
      <c r="L215" s="64"/>
      <c r="M215" s="64"/>
      <c r="N215" s="64"/>
      <c r="O215" s="64"/>
      <c r="P215" s="64"/>
    </row>
    <row r="216" spans="2:16" s="167" customFormat="1">
      <c r="B216" s="64"/>
      <c r="C216" s="64"/>
      <c r="D216" s="64"/>
      <c r="E216" s="64"/>
      <c r="F216" s="64"/>
      <c r="G216" s="64"/>
      <c r="H216" s="202"/>
      <c r="I216" s="64"/>
      <c r="J216" s="64"/>
      <c r="K216" s="64"/>
      <c r="L216" s="64"/>
      <c r="M216" s="64"/>
      <c r="N216" s="64"/>
      <c r="O216" s="64"/>
      <c r="P216" s="64"/>
    </row>
    <row r="217" spans="2:16" s="167" customFormat="1">
      <c r="B217" s="64"/>
      <c r="C217" s="64"/>
      <c r="D217" s="64"/>
      <c r="E217" s="64"/>
      <c r="F217" s="64"/>
      <c r="G217" s="64"/>
      <c r="H217" s="202"/>
      <c r="I217" s="64"/>
      <c r="J217" s="64"/>
      <c r="K217" s="64"/>
      <c r="L217" s="64"/>
      <c r="M217" s="64"/>
      <c r="N217" s="64"/>
      <c r="O217" s="64"/>
      <c r="P217" s="64"/>
    </row>
    <row r="218" spans="2:16" s="167" customFormat="1">
      <c r="B218" s="64"/>
      <c r="C218" s="64"/>
      <c r="D218" s="64"/>
      <c r="E218" s="64"/>
      <c r="F218" s="64"/>
      <c r="G218" s="64"/>
      <c r="H218" s="202"/>
      <c r="I218" s="64"/>
      <c r="J218" s="64"/>
      <c r="K218" s="64"/>
      <c r="L218" s="64"/>
      <c r="M218" s="64"/>
      <c r="N218" s="64"/>
      <c r="O218" s="64"/>
      <c r="P218" s="64"/>
    </row>
    <row r="219" spans="2:16" s="167" customFormat="1">
      <c r="B219" s="64"/>
      <c r="C219" s="64"/>
      <c r="D219" s="64"/>
      <c r="E219" s="64"/>
      <c r="F219" s="64"/>
      <c r="G219" s="64"/>
      <c r="H219" s="202"/>
      <c r="I219" s="64"/>
      <c r="J219" s="64"/>
      <c r="K219" s="64"/>
      <c r="L219" s="64"/>
      <c r="M219" s="64"/>
      <c r="N219" s="64"/>
      <c r="O219" s="64"/>
      <c r="P219" s="64"/>
    </row>
    <row r="220" spans="2:16" s="167" customFormat="1">
      <c r="B220" s="64"/>
      <c r="C220" s="64"/>
      <c r="D220" s="64"/>
      <c r="E220" s="64"/>
      <c r="F220" s="64"/>
      <c r="G220" s="64"/>
      <c r="H220" s="202"/>
      <c r="I220" s="64"/>
      <c r="J220" s="64"/>
      <c r="K220" s="64"/>
      <c r="L220" s="64"/>
      <c r="M220" s="64"/>
      <c r="N220" s="64"/>
      <c r="O220" s="64"/>
      <c r="P220" s="64"/>
    </row>
    <row r="221" spans="2:16" s="167" customFormat="1">
      <c r="B221" s="64"/>
      <c r="C221" s="64"/>
      <c r="D221" s="64"/>
      <c r="E221" s="64"/>
      <c r="F221" s="64"/>
      <c r="G221" s="64"/>
      <c r="H221" s="202"/>
      <c r="I221" s="64"/>
      <c r="J221" s="64"/>
      <c r="K221" s="64"/>
      <c r="L221" s="64"/>
      <c r="M221" s="64"/>
      <c r="N221" s="64"/>
      <c r="O221" s="64"/>
      <c r="P221" s="64"/>
    </row>
    <row r="222" spans="2:16" s="167" customFormat="1">
      <c r="B222" s="64"/>
      <c r="C222" s="64"/>
      <c r="D222" s="64"/>
      <c r="E222" s="64"/>
      <c r="F222" s="64"/>
      <c r="G222" s="64"/>
      <c r="H222" s="202"/>
      <c r="I222" s="64"/>
      <c r="J222" s="64"/>
      <c r="K222" s="64"/>
      <c r="L222" s="64"/>
      <c r="M222" s="64"/>
      <c r="N222" s="64"/>
      <c r="O222" s="64"/>
      <c r="P222" s="64"/>
    </row>
    <row r="223" spans="2:16" s="167" customFormat="1">
      <c r="B223" s="64"/>
      <c r="C223" s="64"/>
      <c r="D223" s="64"/>
      <c r="E223" s="64"/>
      <c r="F223" s="64"/>
      <c r="G223" s="64"/>
      <c r="H223" s="202"/>
      <c r="I223" s="64"/>
      <c r="J223" s="64"/>
      <c r="K223" s="64"/>
      <c r="L223" s="64"/>
      <c r="M223" s="64"/>
      <c r="N223" s="64"/>
      <c r="O223" s="64"/>
      <c r="P223" s="64"/>
    </row>
    <row r="224" spans="2:16" s="167" customFormat="1">
      <c r="B224" s="64"/>
      <c r="C224" s="64"/>
      <c r="D224" s="64"/>
      <c r="E224" s="64"/>
      <c r="F224" s="64"/>
      <c r="G224" s="64"/>
      <c r="H224" s="202"/>
      <c r="I224" s="64"/>
      <c r="J224" s="64"/>
      <c r="K224" s="64"/>
      <c r="L224" s="64"/>
      <c r="M224" s="64"/>
      <c r="N224" s="64"/>
      <c r="O224" s="64"/>
      <c r="P224" s="64"/>
    </row>
    <row r="225" spans="2:16" s="167" customFormat="1">
      <c r="B225" s="64"/>
      <c r="C225" s="64"/>
      <c r="D225" s="64"/>
      <c r="E225" s="64"/>
      <c r="F225" s="64"/>
      <c r="G225" s="64"/>
      <c r="H225" s="202"/>
      <c r="I225" s="64"/>
      <c r="J225" s="64"/>
      <c r="K225" s="64"/>
      <c r="L225" s="64"/>
      <c r="M225" s="64"/>
      <c r="N225" s="64"/>
      <c r="O225" s="64"/>
      <c r="P225" s="64"/>
    </row>
    <row r="226" spans="2:16" s="167" customFormat="1">
      <c r="B226" s="64"/>
      <c r="C226" s="64"/>
      <c r="D226" s="64"/>
      <c r="E226" s="64"/>
      <c r="F226" s="64"/>
      <c r="G226" s="64"/>
      <c r="H226" s="202"/>
      <c r="I226" s="64"/>
      <c r="J226" s="64"/>
      <c r="K226" s="64"/>
      <c r="L226" s="64"/>
      <c r="M226" s="64"/>
      <c r="N226" s="64"/>
      <c r="O226" s="64"/>
      <c r="P226" s="64"/>
    </row>
    <row r="227" spans="2:16" s="167" customFormat="1">
      <c r="B227" s="64"/>
      <c r="C227" s="64"/>
      <c r="D227" s="64"/>
      <c r="E227" s="64"/>
      <c r="F227" s="64"/>
      <c r="G227" s="64"/>
      <c r="H227" s="202"/>
      <c r="I227" s="64"/>
      <c r="J227" s="64"/>
      <c r="K227" s="64"/>
      <c r="L227" s="64"/>
      <c r="M227" s="64"/>
      <c r="N227" s="64"/>
      <c r="O227" s="64"/>
      <c r="P227" s="64"/>
    </row>
    <row r="228" spans="2:16" s="167" customFormat="1">
      <c r="B228" s="64"/>
      <c r="C228" s="64"/>
      <c r="D228" s="64"/>
      <c r="E228" s="64"/>
      <c r="F228" s="64"/>
      <c r="G228" s="64"/>
      <c r="H228" s="202"/>
      <c r="I228" s="64"/>
      <c r="J228" s="64"/>
      <c r="K228" s="64"/>
      <c r="L228" s="64"/>
      <c r="M228" s="64"/>
      <c r="N228" s="64"/>
      <c r="O228" s="64"/>
      <c r="P228" s="64"/>
    </row>
    <row r="229" spans="2:16" s="167" customFormat="1">
      <c r="B229" s="64"/>
      <c r="C229" s="64"/>
      <c r="D229" s="64"/>
      <c r="E229" s="64"/>
      <c r="F229" s="64"/>
      <c r="G229" s="64"/>
      <c r="H229" s="202"/>
      <c r="I229" s="64"/>
      <c r="J229" s="64"/>
      <c r="K229" s="64"/>
      <c r="L229" s="64"/>
      <c r="M229" s="64"/>
      <c r="N229" s="64"/>
      <c r="O229" s="64"/>
      <c r="P229" s="64"/>
    </row>
    <row r="230" spans="2:16" s="167" customFormat="1">
      <c r="B230" s="64"/>
      <c r="C230" s="64"/>
      <c r="D230" s="64"/>
      <c r="E230" s="64"/>
      <c r="F230" s="64"/>
      <c r="G230" s="64"/>
      <c r="H230" s="202"/>
      <c r="I230" s="64"/>
      <c r="J230" s="64"/>
      <c r="K230" s="64"/>
      <c r="L230" s="64"/>
      <c r="M230" s="64"/>
      <c r="N230" s="64"/>
      <c r="O230" s="64"/>
      <c r="P230" s="64"/>
    </row>
    <row r="231" spans="2:16" s="167" customFormat="1">
      <c r="B231" s="64"/>
      <c r="C231" s="64"/>
      <c r="D231" s="64"/>
      <c r="E231" s="64"/>
      <c r="F231" s="64"/>
      <c r="G231" s="64"/>
      <c r="H231" s="202"/>
      <c r="I231" s="64"/>
      <c r="J231" s="64"/>
      <c r="K231" s="64"/>
      <c r="L231" s="64"/>
      <c r="M231" s="64"/>
      <c r="N231" s="64"/>
      <c r="O231" s="64"/>
      <c r="P231" s="64"/>
    </row>
    <row r="232" spans="2:16" s="167" customFormat="1">
      <c r="B232" s="64"/>
      <c r="C232" s="64"/>
      <c r="D232" s="64"/>
      <c r="E232" s="64"/>
      <c r="F232" s="64"/>
      <c r="G232" s="64"/>
      <c r="H232" s="202"/>
      <c r="I232" s="64"/>
      <c r="J232" s="64"/>
      <c r="K232" s="64"/>
      <c r="L232" s="64"/>
      <c r="M232" s="64"/>
      <c r="N232" s="64"/>
      <c r="O232" s="64"/>
      <c r="P232" s="64"/>
    </row>
    <row r="233" spans="2:16" s="167" customFormat="1">
      <c r="B233" s="64"/>
      <c r="C233" s="64"/>
      <c r="D233" s="64"/>
      <c r="E233" s="64"/>
      <c r="F233" s="64"/>
      <c r="G233" s="64"/>
      <c r="H233" s="202"/>
      <c r="I233" s="64"/>
      <c r="J233" s="64"/>
      <c r="K233" s="64"/>
      <c r="L233" s="64"/>
      <c r="M233" s="64"/>
      <c r="N233" s="64"/>
      <c r="O233" s="64"/>
      <c r="P233" s="64"/>
    </row>
    <row r="234" spans="2:16" s="167" customFormat="1">
      <c r="B234" s="64"/>
      <c r="C234" s="64"/>
      <c r="D234" s="64"/>
      <c r="E234" s="64"/>
      <c r="F234" s="64"/>
      <c r="G234" s="64"/>
      <c r="H234" s="202"/>
      <c r="I234" s="64"/>
      <c r="J234" s="64"/>
      <c r="K234" s="64"/>
      <c r="L234" s="64"/>
      <c r="M234" s="64"/>
      <c r="N234" s="64"/>
      <c r="O234" s="64"/>
      <c r="P234" s="64"/>
    </row>
    <row r="235" spans="2:16" s="167" customFormat="1">
      <c r="B235" s="64"/>
      <c r="C235" s="64"/>
      <c r="D235" s="64"/>
      <c r="E235" s="64"/>
      <c r="F235" s="64"/>
      <c r="G235" s="64"/>
      <c r="H235" s="202"/>
      <c r="I235" s="64"/>
      <c r="J235" s="64"/>
      <c r="K235" s="64"/>
      <c r="L235" s="64"/>
      <c r="M235" s="64"/>
      <c r="N235" s="64"/>
      <c r="O235" s="64"/>
      <c r="P235" s="64"/>
    </row>
    <row r="236" spans="2:16" s="167" customFormat="1">
      <c r="B236" s="64"/>
      <c r="C236" s="64"/>
      <c r="D236" s="64"/>
      <c r="E236" s="64"/>
      <c r="F236" s="64"/>
      <c r="G236" s="64"/>
      <c r="H236" s="202"/>
      <c r="I236" s="64"/>
      <c r="J236" s="64"/>
      <c r="K236" s="64"/>
      <c r="L236" s="64"/>
      <c r="M236" s="64"/>
      <c r="N236" s="64"/>
      <c r="O236" s="64"/>
      <c r="P236" s="64"/>
    </row>
    <row r="237" spans="2:16" s="167" customFormat="1">
      <c r="B237" s="64"/>
      <c r="C237" s="64"/>
      <c r="D237" s="64"/>
      <c r="E237" s="64"/>
      <c r="F237" s="64"/>
      <c r="G237" s="64"/>
      <c r="H237" s="202"/>
      <c r="I237" s="64"/>
      <c r="J237" s="64"/>
      <c r="K237" s="64"/>
      <c r="L237" s="64"/>
      <c r="M237" s="64"/>
      <c r="N237" s="64"/>
      <c r="O237" s="64"/>
      <c r="P237" s="64"/>
    </row>
    <row r="238" spans="2:16" s="167" customFormat="1">
      <c r="B238" s="64"/>
      <c r="C238" s="64"/>
      <c r="D238" s="64"/>
      <c r="E238" s="64"/>
      <c r="F238" s="64"/>
      <c r="G238" s="64"/>
      <c r="H238" s="202"/>
      <c r="I238" s="64"/>
      <c r="J238" s="64"/>
      <c r="K238" s="64"/>
      <c r="L238" s="64"/>
      <c r="M238" s="64"/>
      <c r="N238" s="64"/>
      <c r="O238" s="64"/>
      <c r="P238" s="64"/>
    </row>
    <row r="239" spans="2:16" s="167" customFormat="1">
      <c r="B239" s="64"/>
      <c r="C239" s="64"/>
      <c r="D239" s="64"/>
      <c r="E239" s="64"/>
      <c r="F239" s="64"/>
      <c r="G239" s="64"/>
      <c r="H239" s="202"/>
      <c r="I239" s="64"/>
      <c r="J239" s="64"/>
      <c r="K239" s="64"/>
      <c r="L239" s="64"/>
      <c r="M239" s="64"/>
      <c r="N239" s="64"/>
      <c r="O239" s="64"/>
      <c r="P239" s="64"/>
    </row>
    <row r="240" spans="2:16" s="167" customFormat="1">
      <c r="B240" s="64"/>
      <c r="C240" s="64"/>
      <c r="D240" s="64"/>
      <c r="E240" s="64"/>
      <c r="F240" s="64"/>
      <c r="G240" s="64"/>
      <c r="H240" s="202"/>
      <c r="I240" s="64"/>
      <c r="J240" s="64"/>
      <c r="K240" s="64"/>
      <c r="L240" s="64"/>
      <c r="M240" s="64"/>
      <c r="N240" s="64"/>
      <c r="O240" s="64"/>
      <c r="P240" s="64"/>
    </row>
    <row r="241" spans="2:16" s="167" customFormat="1">
      <c r="B241" s="64"/>
      <c r="C241" s="64"/>
      <c r="D241" s="64"/>
      <c r="E241" s="64"/>
      <c r="F241" s="64"/>
      <c r="G241" s="64"/>
      <c r="H241" s="202"/>
      <c r="I241" s="64"/>
      <c r="J241" s="64"/>
      <c r="K241" s="64"/>
      <c r="L241" s="64"/>
      <c r="M241" s="64"/>
      <c r="N241" s="64"/>
      <c r="O241" s="64"/>
      <c r="P241" s="64"/>
    </row>
    <row r="242" spans="2:16" s="167" customFormat="1">
      <c r="B242" s="64"/>
      <c r="C242" s="64"/>
      <c r="D242" s="64"/>
      <c r="E242" s="64"/>
      <c r="F242" s="64"/>
      <c r="G242" s="64"/>
      <c r="H242" s="202"/>
      <c r="I242" s="64"/>
      <c r="J242" s="64"/>
      <c r="K242" s="64"/>
      <c r="L242" s="64"/>
      <c r="M242" s="64"/>
      <c r="N242" s="64"/>
      <c r="O242" s="64"/>
      <c r="P242" s="64"/>
    </row>
    <row r="243" spans="2:16" s="167" customFormat="1">
      <c r="B243" s="64"/>
      <c r="C243" s="64"/>
      <c r="D243" s="64"/>
      <c r="E243" s="64"/>
      <c r="F243" s="64"/>
      <c r="G243" s="64"/>
      <c r="H243" s="202"/>
      <c r="I243" s="64"/>
      <c r="J243" s="64"/>
      <c r="K243" s="64"/>
      <c r="L243" s="64"/>
      <c r="M243" s="64"/>
      <c r="N243" s="64"/>
      <c r="O243" s="64"/>
      <c r="P243" s="64"/>
    </row>
    <row r="244" spans="2:16" s="167" customFormat="1">
      <c r="B244" s="64"/>
      <c r="C244" s="64"/>
      <c r="D244" s="64"/>
      <c r="E244" s="64"/>
      <c r="F244" s="64"/>
      <c r="G244" s="64"/>
      <c r="H244" s="202"/>
      <c r="I244" s="64"/>
      <c r="J244" s="64"/>
      <c r="K244" s="64"/>
      <c r="L244" s="64"/>
      <c r="M244" s="64"/>
      <c r="N244" s="64"/>
      <c r="O244" s="64"/>
      <c r="P244" s="64"/>
    </row>
    <row r="245" spans="2:16" s="167" customFormat="1">
      <c r="B245" s="64"/>
      <c r="C245" s="64"/>
      <c r="D245" s="64"/>
      <c r="E245" s="64"/>
      <c r="F245" s="64"/>
      <c r="G245" s="64"/>
      <c r="H245" s="202"/>
      <c r="I245" s="64"/>
      <c r="J245" s="64"/>
      <c r="K245" s="64"/>
      <c r="L245" s="64"/>
      <c r="M245" s="64"/>
      <c r="N245" s="64"/>
      <c r="O245" s="64"/>
      <c r="P245" s="64"/>
    </row>
    <row r="246" spans="2:16" s="167" customFormat="1">
      <c r="B246" s="64"/>
      <c r="C246" s="64"/>
      <c r="D246" s="64"/>
      <c r="E246" s="64"/>
      <c r="F246" s="64"/>
      <c r="G246" s="64"/>
      <c r="H246" s="202"/>
      <c r="I246" s="64"/>
      <c r="J246" s="64"/>
      <c r="K246" s="64"/>
      <c r="L246" s="64"/>
      <c r="M246" s="64"/>
      <c r="N246" s="64"/>
      <c r="O246" s="64"/>
      <c r="P246" s="64"/>
    </row>
    <row r="247" spans="2:16" s="167" customFormat="1">
      <c r="B247" s="64"/>
      <c r="C247" s="64"/>
      <c r="D247" s="64"/>
      <c r="E247" s="64"/>
      <c r="F247" s="64"/>
      <c r="G247" s="64"/>
      <c r="H247" s="202"/>
      <c r="I247" s="64"/>
      <c r="J247" s="64"/>
      <c r="K247" s="64"/>
      <c r="L247" s="64"/>
      <c r="M247" s="64"/>
      <c r="N247" s="64"/>
      <c r="O247" s="64"/>
      <c r="P247" s="64"/>
    </row>
    <row r="248" spans="2:16" s="167" customFormat="1">
      <c r="B248" s="64"/>
      <c r="C248" s="64"/>
      <c r="D248" s="64"/>
      <c r="E248" s="64"/>
      <c r="F248" s="64"/>
      <c r="G248" s="64"/>
      <c r="H248" s="202"/>
      <c r="I248" s="64"/>
      <c r="J248" s="64"/>
      <c r="K248" s="64"/>
      <c r="L248" s="64"/>
      <c r="M248" s="64"/>
      <c r="N248" s="64"/>
      <c r="O248" s="64"/>
      <c r="P248" s="64"/>
    </row>
    <row r="249" spans="2:16" s="167" customFormat="1">
      <c r="B249" s="64"/>
      <c r="C249" s="64"/>
      <c r="D249" s="64"/>
      <c r="E249" s="64"/>
      <c r="F249" s="64"/>
      <c r="G249" s="64"/>
      <c r="H249" s="202"/>
      <c r="I249" s="64"/>
      <c r="J249" s="64"/>
      <c r="K249" s="64"/>
      <c r="L249" s="64"/>
      <c r="M249" s="64"/>
      <c r="N249" s="64"/>
      <c r="O249" s="64"/>
      <c r="P249" s="64"/>
    </row>
    <row r="250" spans="2:16" s="167" customFormat="1">
      <c r="B250" s="64"/>
      <c r="C250" s="64"/>
      <c r="D250" s="64"/>
      <c r="E250" s="64"/>
      <c r="F250" s="64"/>
      <c r="G250" s="64"/>
      <c r="H250" s="202"/>
      <c r="I250" s="64"/>
      <c r="J250" s="64"/>
      <c r="K250" s="64"/>
      <c r="L250" s="64"/>
      <c r="M250" s="64"/>
      <c r="N250" s="64"/>
      <c r="O250" s="64"/>
      <c r="P250" s="64"/>
    </row>
    <row r="251" spans="2:16" s="167" customFormat="1">
      <c r="B251" s="64"/>
      <c r="C251" s="64"/>
      <c r="D251" s="64"/>
      <c r="E251" s="64"/>
      <c r="F251" s="64"/>
      <c r="G251" s="64"/>
      <c r="H251" s="202"/>
      <c r="I251" s="64"/>
      <c r="J251" s="64"/>
      <c r="K251" s="64"/>
      <c r="L251" s="64"/>
      <c r="M251" s="64"/>
      <c r="N251" s="64"/>
      <c r="O251" s="64"/>
      <c r="P251" s="64"/>
    </row>
    <row r="252" spans="2:16" s="167" customFormat="1">
      <c r="B252" s="64"/>
      <c r="C252" s="64"/>
      <c r="D252" s="64"/>
      <c r="E252" s="64"/>
      <c r="F252" s="64"/>
      <c r="G252" s="64"/>
      <c r="H252" s="202"/>
      <c r="I252" s="64"/>
      <c r="J252" s="64"/>
      <c r="K252" s="64"/>
      <c r="L252" s="64"/>
      <c r="M252" s="64"/>
      <c r="N252" s="64"/>
      <c r="O252" s="64"/>
      <c r="P252" s="64"/>
    </row>
    <row r="253" spans="2:16" s="167" customFormat="1">
      <c r="B253" s="64"/>
      <c r="C253" s="64"/>
      <c r="D253" s="64"/>
      <c r="E253" s="64"/>
      <c r="F253" s="64"/>
      <c r="G253" s="64"/>
      <c r="H253" s="202"/>
      <c r="I253" s="64"/>
      <c r="J253" s="64"/>
      <c r="K253" s="64"/>
      <c r="L253" s="64"/>
      <c r="M253" s="64"/>
      <c r="N253" s="64"/>
      <c r="O253" s="64"/>
      <c r="P253" s="64"/>
    </row>
    <row r="254" spans="2:16" s="167" customFormat="1">
      <c r="B254" s="64"/>
      <c r="C254" s="64"/>
      <c r="D254" s="64"/>
      <c r="E254" s="64"/>
      <c r="F254" s="64"/>
      <c r="G254" s="64"/>
      <c r="H254" s="202"/>
      <c r="I254" s="64"/>
      <c r="J254" s="64"/>
      <c r="K254" s="64"/>
      <c r="L254" s="64"/>
      <c r="M254" s="64"/>
      <c r="N254" s="64"/>
      <c r="O254" s="64"/>
      <c r="P254" s="64"/>
    </row>
    <row r="255" spans="2:16" s="167" customFormat="1">
      <c r="B255" s="64"/>
      <c r="C255" s="64"/>
      <c r="D255" s="64"/>
      <c r="E255" s="64"/>
      <c r="F255" s="64"/>
      <c r="G255" s="64"/>
      <c r="H255" s="202"/>
      <c r="I255" s="64"/>
      <c r="J255" s="64"/>
      <c r="K255" s="64"/>
      <c r="L255" s="64"/>
      <c r="M255" s="64"/>
      <c r="N255" s="64"/>
      <c r="O255" s="64"/>
      <c r="P255" s="64"/>
    </row>
    <row r="256" spans="2:16" s="167" customFormat="1">
      <c r="B256" s="64"/>
      <c r="C256" s="64"/>
      <c r="D256" s="64"/>
      <c r="E256" s="64"/>
      <c r="F256" s="64"/>
      <c r="G256" s="64"/>
      <c r="H256" s="202"/>
      <c r="I256" s="64"/>
      <c r="J256" s="64"/>
      <c r="K256" s="64"/>
      <c r="L256" s="64"/>
      <c r="M256" s="64"/>
      <c r="N256" s="64"/>
      <c r="O256" s="64"/>
      <c r="P256" s="64"/>
    </row>
    <row r="257" spans="2:16" s="167" customFormat="1">
      <c r="B257" s="64"/>
      <c r="C257" s="64"/>
      <c r="D257" s="64"/>
      <c r="E257" s="64"/>
      <c r="F257" s="64"/>
      <c r="G257" s="64"/>
      <c r="H257" s="202"/>
      <c r="I257" s="64"/>
      <c r="J257" s="64"/>
      <c r="K257" s="64"/>
      <c r="L257" s="64"/>
      <c r="M257" s="64"/>
      <c r="N257" s="64"/>
      <c r="O257" s="64"/>
      <c r="P257" s="64"/>
    </row>
    <row r="258" spans="2:16" s="167" customFormat="1">
      <c r="B258" s="64"/>
      <c r="C258" s="64"/>
      <c r="D258" s="64"/>
      <c r="E258" s="64"/>
      <c r="F258" s="64"/>
      <c r="G258" s="64"/>
      <c r="H258" s="202"/>
      <c r="I258" s="64"/>
      <c r="J258" s="64"/>
      <c r="K258" s="64"/>
      <c r="L258" s="64"/>
      <c r="M258" s="64"/>
      <c r="N258" s="64"/>
      <c r="O258" s="64"/>
      <c r="P258" s="64"/>
    </row>
    <row r="259" spans="2:16" s="167" customFormat="1">
      <c r="B259" s="64"/>
      <c r="C259" s="64"/>
      <c r="D259" s="64"/>
      <c r="E259" s="64"/>
      <c r="F259" s="64"/>
      <c r="G259" s="64"/>
      <c r="H259" s="202"/>
      <c r="I259" s="64"/>
      <c r="J259" s="64"/>
      <c r="K259" s="64"/>
      <c r="L259" s="64"/>
      <c r="M259" s="64"/>
      <c r="N259" s="64"/>
      <c r="O259" s="64"/>
      <c r="P259" s="64"/>
    </row>
    <row r="260" spans="2:16" s="167" customFormat="1">
      <c r="B260" s="64"/>
      <c r="C260" s="64"/>
      <c r="D260" s="64"/>
      <c r="E260" s="64"/>
      <c r="F260" s="64"/>
      <c r="G260" s="64"/>
      <c r="H260" s="202"/>
      <c r="I260" s="64"/>
      <c r="J260" s="64"/>
      <c r="K260" s="64"/>
      <c r="L260" s="64"/>
      <c r="M260" s="64"/>
      <c r="N260" s="64"/>
      <c r="O260" s="64"/>
      <c r="P260" s="64"/>
    </row>
    <row r="261" spans="2:16" s="167" customFormat="1">
      <c r="B261" s="64"/>
      <c r="C261" s="64"/>
      <c r="D261" s="64"/>
      <c r="E261" s="64"/>
      <c r="F261" s="64"/>
      <c r="G261" s="64"/>
      <c r="H261" s="202"/>
      <c r="I261" s="64"/>
      <c r="J261" s="64"/>
      <c r="K261" s="64"/>
      <c r="L261" s="64"/>
      <c r="M261" s="64"/>
      <c r="N261" s="64"/>
      <c r="O261" s="64"/>
      <c r="P261" s="64"/>
    </row>
    <row r="262" spans="2:16" s="167" customFormat="1">
      <c r="B262" s="64"/>
      <c r="C262" s="64"/>
      <c r="D262" s="64"/>
      <c r="E262" s="64"/>
      <c r="F262" s="64"/>
      <c r="G262" s="64"/>
      <c r="H262" s="202"/>
      <c r="I262" s="64"/>
      <c r="J262" s="64"/>
      <c r="K262" s="64"/>
      <c r="L262" s="64"/>
      <c r="M262" s="64"/>
      <c r="N262" s="64"/>
      <c r="O262" s="64"/>
      <c r="P262" s="64"/>
    </row>
    <row r="263" spans="2:16" s="167" customFormat="1">
      <c r="B263" s="64"/>
      <c r="C263" s="64"/>
      <c r="D263" s="64"/>
      <c r="E263" s="64"/>
      <c r="F263" s="64"/>
      <c r="G263" s="64"/>
      <c r="H263" s="202"/>
      <c r="I263" s="64"/>
      <c r="J263" s="64"/>
      <c r="K263" s="64"/>
      <c r="L263" s="64"/>
      <c r="M263" s="64"/>
      <c r="N263" s="64"/>
      <c r="O263" s="64"/>
      <c r="P263" s="64"/>
    </row>
    <row r="264" spans="2:16" s="167" customFormat="1">
      <c r="B264" s="64"/>
      <c r="C264" s="64"/>
      <c r="D264" s="64"/>
      <c r="E264" s="64"/>
      <c r="F264" s="64"/>
      <c r="G264" s="64"/>
      <c r="H264" s="202"/>
      <c r="I264" s="64"/>
      <c r="J264" s="64"/>
      <c r="K264" s="64"/>
      <c r="L264" s="64"/>
      <c r="M264" s="64"/>
      <c r="N264" s="64"/>
      <c r="O264" s="64"/>
      <c r="P264" s="64"/>
    </row>
    <row r="265" spans="2:16" s="167" customFormat="1">
      <c r="B265" s="64"/>
      <c r="C265" s="64"/>
      <c r="D265" s="64"/>
      <c r="E265" s="64"/>
      <c r="F265" s="64"/>
      <c r="G265" s="64"/>
      <c r="H265" s="202"/>
      <c r="I265" s="64"/>
      <c r="J265" s="64"/>
      <c r="K265" s="64"/>
      <c r="L265" s="64"/>
      <c r="M265" s="64"/>
      <c r="N265" s="64"/>
      <c r="O265" s="64"/>
      <c r="P265" s="64"/>
    </row>
    <row r="266" spans="2:16" s="167" customFormat="1">
      <c r="B266" s="64"/>
      <c r="C266" s="64"/>
      <c r="D266" s="64"/>
      <c r="E266" s="64"/>
      <c r="F266" s="64"/>
      <c r="G266" s="64"/>
      <c r="H266" s="202"/>
      <c r="I266" s="64"/>
      <c r="J266" s="64"/>
      <c r="K266" s="64"/>
      <c r="L266" s="64"/>
      <c r="M266" s="64"/>
      <c r="N266" s="64"/>
      <c r="O266" s="64"/>
      <c r="P266" s="64"/>
    </row>
    <row r="267" spans="2:16" s="167" customFormat="1">
      <c r="B267" s="64"/>
      <c r="C267" s="64"/>
      <c r="D267" s="64"/>
      <c r="E267" s="64"/>
      <c r="F267" s="64"/>
      <c r="G267" s="64"/>
      <c r="H267" s="202"/>
      <c r="I267" s="64"/>
      <c r="J267" s="64"/>
      <c r="K267" s="64"/>
      <c r="L267" s="64"/>
      <c r="M267" s="64"/>
      <c r="N267" s="64"/>
      <c r="O267" s="64"/>
      <c r="P267" s="64"/>
    </row>
    <row r="268" spans="2:16" s="167" customFormat="1">
      <c r="B268" s="64"/>
      <c r="C268" s="64"/>
      <c r="D268" s="64"/>
      <c r="E268" s="64"/>
      <c r="F268" s="64"/>
      <c r="G268" s="64"/>
      <c r="H268" s="202"/>
      <c r="I268" s="64"/>
      <c r="J268" s="64"/>
      <c r="K268" s="64"/>
      <c r="L268" s="64"/>
      <c r="M268" s="64"/>
      <c r="N268" s="64"/>
      <c r="O268" s="64"/>
      <c r="P268" s="64"/>
    </row>
    <row r="269" spans="2:16" s="167" customFormat="1">
      <c r="B269" s="64"/>
      <c r="C269" s="64"/>
      <c r="D269" s="64"/>
      <c r="E269" s="64"/>
      <c r="F269" s="64"/>
      <c r="G269" s="64"/>
      <c r="H269" s="202"/>
      <c r="I269" s="64"/>
      <c r="J269" s="64"/>
      <c r="K269" s="64"/>
      <c r="L269" s="64"/>
      <c r="M269" s="64"/>
      <c r="N269" s="64"/>
      <c r="O269" s="64"/>
      <c r="P269" s="64"/>
    </row>
    <row r="270" spans="2:16" s="167" customFormat="1">
      <c r="B270" s="64"/>
      <c r="C270" s="64"/>
      <c r="D270" s="64"/>
      <c r="E270" s="64"/>
      <c r="F270" s="64"/>
      <c r="G270" s="64"/>
      <c r="H270" s="202"/>
      <c r="I270" s="64"/>
      <c r="J270" s="64"/>
      <c r="K270" s="64"/>
      <c r="L270" s="64"/>
      <c r="M270" s="64"/>
      <c r="N270" s="64"/>
      <c r="O270" s="64"/>
      <c r="P270" s="64"/>
    </row>
    <row r="271" spans="2:16" s="167" customFormat="1">
      <c r="B271" s="64"/>
      <c r="C271" s="64"/>
      <c r="D271" s="64"/>
      <c r="E271" s="64"/>
      <c r="F271" s="64"/>
      <c r="G271" s="64"/>
      <c r="H271" s="202"/>
      <c r="I271" s="64"/>
      <c r="J271" s="64"/>
      <c r="K271" s="64"/>
      <c r="L271" s="64"/>
      <c r="M271" s="64"/>
      <c r="N271" s="64"/>
      <c r="O271" s="64"/>
      <c r="P271" s="64"/>
    </row>
    <row r="272" spans="2:16" s="167" customFormat="1">
      <c r="B272" s="64"/>
      <c r="C272" s="64"/>
      <c r="D272" s="64"/>
      <c r="E272" s="64"/>
      <c r="F272" s="64"/>
      <c r="G272" s="64"/>
      <c r="H272" s="202"/>
      <c r="I272" s="64"/>
      <c r="J272" s="64"/>
      <c r="K272" s="64"/>
      <c r="L272" s="64"/>
      <c r="M272" s="64"/>
      <c r="N272" s="64"/>
      <c r="O272" s="64"/>
      <c r="P272" s="64"/>
    </row>
    <row r="273" spans="2:16" s="167" customFormat="1">
      <c r="B273" s="64"/>
      <c r="C273" s="64"/>
      <c r="D273" s="64"/>
      <c r="E273" s="64"/>
      <c r="F273" s="64"/>
      <c r="G273" s="64"/>
      <c r="H273" s="202"/>
      <c r="I273" s="64"/>
      <c r="J273" s="64"/>
      <c r="K273" s="64"/>
      <c r="L273" s="64"/>
      <c r="M273" s="64"/>
      <c r="N273" s="64"/>
      <c r="O273" s="64"/>
      <c r="P273" s="64"/>
    </row>
    <row r="274" spans="2:16" s="167" customFormat="1">
      <c r="B274" s="64"/>
      <c r="C274" s="64"/>
      <c r="D274" s="64"/>
      <c r="E274" s="64"/>
      <c r="F274" s="64"/>
      <c r="G274" s="64"/>
      <c r="H274" s="202"/>
      <c r="I274" s="64"/>
      <c r="J274" s="64"/>
      <c r="K274" s="64"/>
      <c r="L274" s="64"/>
      <c r="M274" s="64"/>
      <c r="N274" s="64"/>
      <c r="O274" s="64"/>
      <c r="P274" s="64"/>
    </row>
    <row r="275" spans="2:16" s="167" customFormat="1">
      <c r="B275" s="64"/>
      <c r="C275" s="64"/>
      <c r="D275" s="64"/>
      <c r="E275" s="64"/>
      <c r="F275" s="64"/>
      <c r="G275" s="64"/>
      <c r="H275" s="202"/>
      <c r="I275" s="64"/>
      <c r="J275" s="64"/>
      <c r="K275" s="64"/>
      <c r="L275" s="64"/>
      <c r="M275" s="64"/>
      <c r="N275" s="64"/>
      <c r="O275" s="64"/>
      <c r="P275" s="64"/>
    </row>
    <row r="276" spans="2:16" s="167" customFormat="1">
      <c r="B276" s="1"/>
      <c r="C276" s="1"/>
      <c r="D276" s="1"/>
      <c r="E276" s="1"/>
      <c r="F276" s="1"/>
      <c r="G276" s="1"/>
      <c r="I276" s="1"/>
      <c r="J276" s="1"/>
      <c r="K276" s="1"/>
      <c r="L276" s="1"/>
      <c r="M276" s="1"/>
      <c r="N276" s="1"/>
      <c r="O276" s="1"/>
      <c r="P276" s="1"/>
    </row>
    <row r="277" spans="2:16" s="167" customFormat="1">
      <c r="B277" s="1"/>
      <c r="C277" s="1"/>
      <c r="D277" s="1"/>
      <c r="E277" s="1"/>
      <c r="F277" s="1"/>
      <c r="G277" s="1"/>
      <c r="I277" s="1"/>
      <c r="J277" s="1"/>
      <c r="K277" s="1"/>
      <c r="L277" s="1"/>
      <c r="M277" s="1"/>
      <c r="N277" s="1"/>
      <c r="O277" s="1"/>
      <c r="P277" s="1"/>
    </row>
    <row r="278" spans="2:16" s="167" customFormat="1">
      <c r="B278" s="1"/>
      <c r="C278" s="1"/>
      <c r="D278" s="1"/>
      <c r="E278" s="1"/>
      <c r="F278" s="1"/>
      <c r="G278" s="1"/>
      <c r="I278" s="1"/>
      <c r="J278" s="1"/>
      <c r="K278" s="1"/>
      <c r="L278" s="1"/>
      <c r="M278" s="1"/>
      <c r="N278" s="1"/>
      <c r="O278" s="1"/>
      <c r="P278" s="1"/>
    </row>
    <row r="279" spans="2:16" s="167" customFormat="1">
      <c r="B279" s="1"/>
      <c r="C279" s="1"/>
      <c r="D279" s="1"/>
      <c r="E279" s="1"/>
      <c r="F279" s="1"/>
      <c r="G279" s="1"/>
      <c r="I279" s="1"/>
      <c r="J279" s="1"/>
      <c r="K279" s="1"/>
      <c r="L279" s="1"/>
      <c r="M279" s="1"/>
      <c r="N279" s="1"/>
      <c r="O279" s="1"/>
      <c r="P279" s="1"/>
    </row>
    <row r="280" spans="2:16" s="167" customFormat="1">
      <c r="B280" s="1"/>
      <c r="C280" s="1"/>
      <c r="D280" s="1"/>
      <c r="E280" s="1"/>
      <c r="F280" s="1"/>
      <c r="G280" s="1"/>
      <c r="I280" s="1"/>
      <c r="J280" s="1"/>
      <c r="K280" s="1"/>
      <c r="L280" s="1"/>
      <c r="M280" s="1"/>
      <c r="N280" s="1"/>
      <c r="O280" s="1"/>
      <c r="P280" s="1"/>
    </row>
    <row r="281" spans="2:16" s="167" customFormat="1">
      <c r="B281" s="1"/>
      <c r="C281" s="1"/>
      <c r="D281" s="1"/>
      <c r="E281" s="1"/>
      <c r="F281" s="1"/>
      <c r="G281" s="1"/>
      <c r="I281" s="1"/>
      <c r="J281" s="1"/>
      <c r="K281" s="1"/>
      <c r="L281" s="1"/>
      <c r="M281" s="1"/>
      <c r="N281" s="1"/>
      <c r="O281" s="1"/>
      <c r="P281" s="1"/>
    </row>
    <row r="282" spans="2:16" s="167" customFormat="1">
      <c r="B282" s="1"/>
      <c r="C282" s="1"/>
      <c r="D282" s="1"/>
      <c r="E282" s="1"/>
      <c r="F282" s="1"/>
      <c r="G282" s="1"/>
      <c r="I282" s="1"/>
      <c r="J282" s="1"/>
      <c r="K282" s="1"/>
      <c r="L282" s="1"/>
      <c r="M282" s="1"/>
      <c r="N282" s="1"/>
      <c r="O282" s="1"/>
      <c r="P282" s="1"/>
    </row>
    <row r="283" spans="2:16" s="167" customFormat="1">
      <c r="B283" s="1"/>
      <c r="C283" s="1"/>
      <c r="D283" s="1"/>
      <c r="E283" s="1"/>
      <c r="F283" s="1"/>
      <c r="G283" s="1"/>
      <c r="I283" s="1"/>
      <c r="J283" s="1"/>
      <c r="K283" s="1"/>
      <c r="L283" s="1"/>
      <c r="M283" s="1"/>
      <c r="N283" s="1"/>
      <c r="O283" s="1"/>
      <c r="P283" s="1"/>
    </row>
    <row r="284" spans="2:16" s="167" customFormat="1">
      <c r="B284" s="1"/>
      <c r="C284" s="1"/>
      <c r="D284" s="1"/>
      <c r="E284" s="1"/>
      <c r="F284" s="1"/>
      <c r="G284" s="1"/>
      <c r="I284" s="1"/>
      <c r="J284" s="1"/>
      <c r="K284" s="1"/>
      <c r="L284" s="1"/>
      <c r="M284" s="1"/>
      <c r="N284" s="1"/>
      <c r="O284" s="1"/>
      <c r="P284" s="1"/>
    </row>
    <row r="285" spans="2:16" s="167" customFormat="1">
      <c r="B285" s="1"/>
      <c r="C285" s="1"/>
      <c r="D285" s="1"/>
      <c r="E285" s="1"/>
      <c r="F285" s="1"/>
      <c r="G285" s="1"/>
      <c r="I285" s="1"/>
      <c r="J285" s="1"/>
      <c r="K285" s="1"/>
      <c r="L285" s="1"/>
      <c r="M285" s="1"/>
      <c r="N285" s="1"/>
      <c r="O285" s="1"/>
      <c r="P285" s="1"/>
    </row>
    <row r="286" spans="2:16" s="167" customFormat="1">
      <c r="B286" s="1"/>
      <c r="C286" s="1"/>
      <c r="D286" s="1"/>
      <c r="E286" s="1"/>
      <c r="F286" s="1"/>
      <c r="G286" s="1"/>
      <c r="I286" s="1"/>
      <c r="J286" s="1"/>
      <c r="K286" s="1"/>
      <c r="L286" s="1"/>
      <c r="M286" s="1"/>
      <c r="N286" s="1"/>
      <c r="O286" s="1"/>
      <c r="P286" s="1"/>
    </row>
    <row r="287" spans="2:16" s="167" customFormat="1">
      <c r="B287" s="1"/>
      <c r="C287" s="1"/>
      <c r="D287" s="1"/>
      <c r="E287" s="1"/>
      <c r="F287" s="1"/>
      <c r="G287" s="1"/>
      <c r="I287" s="1"/>
      <c r="J287" s="1"/>
      <c r="K287" s="1"/>
      <c r="L287" s="1"/>
      <c r="M287" s="1"/>
      <c r="N287" s="1"/>
      <c r="O287" s="1"/>
      <c r="P287" s="1"/>
    </row>
    <row r="288" spans="2:16" s="167" customFormat="1">
      <c r="B288" s="1"/>
      <c r="C288" s="1"/>
      <c r="D288" s="1"/>
      <c r="E288" s="1"/>
      <c r="F288" s="1"/>
      <c r="G288" s="1"/>
      <c r="I288" s="1"/>
      <c r="J288" s="1"/>
      <c r="K288" s="1"/>
      <c r="L288" s="1"/>
      <c r="M288" s="1"/>
      <c r="N288" s="1"/>
      <c r="O288" s="1"/>
      <c r="P288" s="1"/>
    </row>
    <row r="289" spans="2:16" s="167" customFormat="1">
      <c r="B289" s="1"/>
      <c r="C289" s="1"/>
      <c r="D289" s="1"/>
      <c r="E289" s="1"/>
      <c r="F289" s="1"/>
      <c r="G289" s="1"/>
      <c r="I289" s="1"/>
      <c r="J289" s="1"/>
      <c r="K289" s="1"/>
      <c r="L289" s="1"/>
      <c r="M289" s="1"/>
      <c r="N289" s="1"/>
      <c r="O289" s="1"/>
      <c r="P289" s="1"/>
    </row>
    <row r="290" spans="2:16" s="167" customFormat="1">
      <c r="B290" s="1"/>
      <c r="C290" s="1"/>
      <c r="D290" s="1"/>
      <c r="E290" s="1"/>
      <c r="F290" s="1"/>
      <c r="G290" s="1"/>
      <c r="I290" s="1"/>
      <c r="J290" s="1"/>
      <c r="K290" s="1"/>
      <c r="L290" s="1"/>
      <c r="M290" s="1"/>
      <c r="N290" s="1"/>
      <c r="O290" s="1"/>
      <c r="P290" s="1"/>
    </row>
    <row r="291" spans="2:16" s="167" customFormat="1">
      <c r="B291" s="1"/>
      <c r="C291" s="1"/>
      <c r="D291" s="1"/>
      <c r="E291" s="1"/>
      <c r="F291" s="1"/>
      <c r="G291" s="1"/>
      <c r="I291" s="1"/>
      <c r="J291" s="1"/>
      <c r="K291" s="1"/>
      <c r="L291" s="1"/>
      <c r="M291" s="1"/>
      <c r="N291" s="1"/>
      <c r="O291" s="1"/>
      <c r="P291" s="1"/>
    </row>
    <row r="292" spans="2:16" s="167" customFormat="1">
      <c r="B292" s="1"/>
      <c r="C292" s="1"/>
      <c r="D292" s="1"/>
      <c r="E292" s="1"/>
      <c r="F292" s="1"/>
      <c r="G292" s="1"/>
      <c r="I292" s="1"/>
      <c r="J292" s="1"/>
      <c r="K292" s="1"/>
      <c r="L292" s="1"/>
      <c r="M292" s="1"/>
      <c r="N292" s="1"/>
      <c r="O292" s="1"/>
      <c r="P292" s="1"/>
    </row>
    <row r="293" spans="2:16" s="167" customFormat="1">
      <c r="B293" s="1"/>
      <c r="C293" s="1"/>
      <c r="D293" s="1"/>
      <c r="E293" s="1"/>
      <c r="F293" s="1"/>
      <c r="G293" s="1"/>
      <c r="I293" s="1"/>
      <c r="J293" s="1"/>
      <c r="K293" s="1"/>
      <c r="L293" s="1"/>
      <c r="M293" s="1"/>
      <c r="N293" s="1"/>
      <c r="O293" s="1"/>
      <c r="P293" s="1"/>
    </row>
    <row r="294" spans="2:16" s="167" customFormat="1">
      <c r="B294" s="1"/>
      <c r="C294" s="1"/>
      <c r="D294" s="1"/>
      <c r="E294" s="1"/>
      <c r="F294" s="1"/>
      <c r="G294" s="1"/>
      <c r="I294" s="1"/>
      <c r="J294" s="1"/>
      <c r="K294" s="1"/>
      <c r="L294" s="1"/>
      <c r="M294" s="1"/>
      <c r="N294" s="1"/>
      <c r="O294" s="1"/>
      <c r="P294" s="1"/>
    </row>
    <row r="295" spans="2:16" s="167" customFormat="1">
      <c r="B295" s="1"/>
      <c r="C295" s="1"/>
      <c r="D295" s="1"/>
      <c r="E295" s="1"/>
      <c r="F295" s="1"/>
      <c r="G295" s="1"/>
      <c r="I295" s="1"/>
      <c r="J295" s="1"/>
      <c r="K295" s="1"/>
      <c r="L295" s="1"/>
      <c r="M295" s="1"/>
      <c r="N295" s="1"/>
      <c r="O295" s="1"/>
      <c r="P295" s="1"/>
    </row>
    <row r="296" spans="2:16" s="167" customFormat="1">
      <c r="B296" s="1"/>
      <c r="C296" s="1"/>
      <c r="D296" s="1"/>
      <c r="E296" s="1"/>
      <c r="F296" s="1"/>
      <c r="G296" s="1"/>
      <c r="I296" s="1"/>
      <c r="J296" s="1"/>
      <c r="K296" s="1"/>
      <c r="L296" s="1"/>
      <c r="M296" s="1"/>
      <c r="N296" s="1"/>
      <c r="O296" s="1"/>
      <c r="P296" s="1"/>
    </row>
    <row r="297" spans="2:16" s="167" customFormat="1">
      <c r="B297" s="1"/>
      <c r="C297" s="1"/>
      <c r="D297" s="1"/>
      <c r="E297" s="1"/>
      <c r="F297" s="1"/>
      <c r="G297" s="1"/>
      <c r="I297" s="1"/>
      <c r="J297" s="1"/>
      <c r="K297" s="1"/>
      <c r="L297" s="1"/>
      <c r="M297" s="1"/>
      <c r="N297" s="1"/>
      <c r="O297" s="1"/>
      <c r="P297" s="1"/>
    </row>
    <row r="298" spans="2:16" s="167" customFormat="1">
      <c r="B298" s="1"/>
      <c r="C298" s="1"/>
      <c r="D298" s="1"/>
      <c r="E298" s="1"/>
      <c r="F298" s="1"/>
      <c r="G298" s="1"/>
      <c r="I298" s="1"/>
      <c r="J298" s="1"/>
      <c r="K298" s="1"/>
      <c r="L298" s="1"/>
      <c r="M298" s="1"/>
      <c r="N298" s="1"/>
      <c r="O298" s="1"/>
      <c r="P298" s="1"/>
    </row>
    <row r="299" spans="2:16" s="167" customFormat="1">
      <c r="B299" s="1"/>
      <c r="C299" s="1"/>
      <c r="D299" s="1"/>
      <c r="E299" s="1"/>
      <c r="F299" s="1"/>
      <c r="G299" s="1"/>
      <c r="I299" s="1"/>
      <c r="J299" s="1"/>
      <c r="K299" s="1"/>
      <c r="L299" s="1"/>
      <c r="M299" s="1"/>
      <c r="N299" s="1"/>
      <c r="O299" s="1"/>
      <c r="P299" s="1"/>
    </row>
    <row r="300" spans="2:16" s="167" customFormat="1">
      <c r="B300" s="1"/>
      <c r="C300" s="1"/>
      <c r="D300" s="1"/>
      <c r="E300" s="1"/>
      <c r="F300" s="1"/>
      <c r="G300" s="1"/>
      <c r="I300" s="1"/>
      <c r="J300" s="1"/>
      <c r="K300" s="1"/>
      <c r="L300" s="1"/>
      <c r="M300" s="1"/>
      <c r="N300" s="1"/>
      <c r="O300" s="1"/>
      <c r="P300" s="1"/>
    </row>
    <row r="301" spans="2:16" s="167" customFormat="1">
      <c r="B301" s="1"/>
      <c r="C301" s="1"/>
      <c r="D301" s="1"/>
      <c r="E301" s="1"/>
      <c r="F301" s="1"/>
      <c r="G301" s="1"/>
      <c r="I301" s="1"/>
      <c r="J301" s="1"/>
      <c r="K301" s="1"/>
      <c r="L301" s="1"/>
      <c r="M301" s="1"/>
      <c r="N301" s="1"/>
      <c r="O301" s="1"/>
      <c r="P301" s="1"/>
    </row>
    <row r="302" spans="2:16" s="167" customFormat="1">
      <c r="B302" s="1"/>
      <c r="C302" s="1"/>
      <c r="D302" s="1"/>
      <c r="E302" s="1"/>
      <c r="F302" s="1"/>
      <c r="G302" s="1"/>
      <c r="I302" s="1"/>
      <c r="J302" s="1"/>
      <c r="K302" s="1"/>
      <c r="L302" s="1"/>
      <c r="M302" s="1"/>
      <c r="N302" s="1"/>
      <c r="O302" s="1"/>
      <c r="P302" s="1"/>
    </row>
    <row r="303" spans="2:16" s="167" customFormat="1">
      <c r="B303" s="1"/>
      <c r="C303" s="1"/>
      <c r="D303" s="1"/>
      <c r="E303" s="1"/>
      <c r="F303" s="1"/>
      <c r="G303" s="1"/>
      <c r="I303" s="1"/>
      <c r="J303" s="1"/>
      <c r="K303" s="1"/>
      <c r="L303" s="1"/>
      <c r="M303" s="1"/>
      <c r="N303" s="1"/>
      <c r="O303" s="1"/>
      <c r="P303" s="1"/>
    </row>
    <row r="304" spans="2:16" s="167" customFormat="1">
      <c r="B304" s="1"/>
      <c r="C304" s="1"/>
      <c r="D304" s="1"/>
      <c r="E304" s="1"/>
      <c r="F304" s="1"/>
      <c r="G304" s="1"/>
      <c r="I304" s="1"/>
      <c r="J304" s="1"/>
      <c r="K304" s="1"/>
      <c r="L304" s="1"/>
      <c r="M304" s="1"/>
      <c r="N304" s="1"/>
      <c r="O304" s="1"/>
      <c r="P304" s="1"/>
    </row>
    <row r="305" spans="2:16" s="167" customFormat="1">
      <c r="B305" s="1"/>
      <c r="C305" s="1"/>
      <c r="D305" s="1"/>
      <c r="E305" s="1"/>
      <c r="F305" s="1"/>
      <c r="G305" s="1"/>
      <c r="I305" s="1"/>
      <c r="J305" s="1"/>
      <c r="K305" s="1"/>
      <c r="L305" s="1"/>
      <c r="M305" s="1"/>
      <c r="N305" s="1"/>
      <c r="O305" s="1"/>
      <c r="P305" s="1"/>
    </row>
    <row r="306" spans="2:16" s="167" customFormat="1">
      <c r="B306" s="1"/>
      <c r="C306" s="1"/>
      <c r="D306" s="1"/>
      <c r="E306" s="1"/>
      <c r="F306" s="1"/>
      <c r="G306" s="1"/>
      <c r="I306" s="1"/>
      <c r="J306" s="1"/>
      <c r="K306" s="1"/>
      <c r="L306" s="1"/>
      <c r="M306" s="1"/>
      <c r="N306" s="1"/>
      <c r="O306" s="1"/>
      <c r="P306" s="1"/>
    </row>
    <row r="307" spans="2:16" s="167" customFormat="1">
      <c r="B307" s="1"/>
      <c r="C307" s="1"/>
      <c r="D307" s="1"/>
      <c r="E307" s="1"/>
      <c r="F307" s="1"/>
      <c r="G307" s="1"/>
      <c r="I307" s="1"/>
      <c r="J307" s="1"/>
      <c r="K307" s="1"/>
      <c r="L307" s="1"/>
      <c r="M307" s="1"/>
      <c r="N307" s="1"/>
      <c r="O307" s="1"/>
      <c r="P307" s="1"/>
    </row>
    <row r="308" spans="2:16" s="167" customFormat="1">
      <c r="B308" s="1"/>
      <c r="C308" s="1"/>
      <c r="D308" s="1"/>
      <c r="E308" s="1"/>
      <c r="F308" s="1"/>
      <c r="G308" s="1"/>
      <c r="I308" s="1"/>
      <c r="J308" s="1"/>
      <c r="K308" s="1"/>
      <c r="L308" s="1"/>
      <c r="M308" s="1"/>
      <c r="N308" s="1"/>
      <c r="O308" s="1"/>
      <c r="P308" s="1"/>
    </row>
    <row r="309" spans="2:16" s="167" customFormat="1">
      <c r="B309" s="1"/>
      <c r="C309" s="1"/>
      <c r="D309" s="1"/>
      <c r="E309" s="1"/>
      <c r="F309" s="1"/>
      <c r="G309" s="1"/>
      <c r="I309" s="1"/>
      <c r="J309" s="1"/>
      <c r="K309" s="1"/>
      <c r="L309" s="1"/>
      <c r="M309" s="1"/>
      <c r="N309" s="1"/>
      <c r="O309" s="1"/>
      <c r="P309" s="1"/>
    </row>
    <row r="310" spans="2:16" s="167" customFormat="1">
      <c r="B310" s="1"/>
      <c r="C310" s="1"/>
      <c r="D310" s="1"/>
      <c r="E310" s="1"/>
      <c r="F310" s="1"/>
      <c r="G310" s="1"/>
      <c r="I310" s="1"/>
      <c r="J310" s="1"/>
      <c r="K310" s="1"/>
      <c r="L310" s="1"/>
      <c r="M310" s="1"/>
      <c r="N310" s="1"/>
      <c r="O310" s="1"/>
      <c r="P310" s="1"/>
    </row>
    <row r="311" spans="2:16" s="167" customFormat="1">
      <c r="B311" s="1"/>
      <c r="C311" s="1"/>
      <c r="D311" s="1"/>
      <c r="E311" s="1"/>
      <c r="F311" s="1"/>
      <c r="G311" s="1"/>
      <c r="I311" s="1"/>
      <c r="J311" s="1"/>
      <c r="K311" s="1"/>
      <c r="L311" s="1"/>
      <c r="M311" s="1"/>
      <c r="N311" s="1"/>
      <c r="O311" s="1"/>
      <c r="P311" s="1"/>
    </row>
    <row r="312" spans="2:16" s="167" customFormat="1">
      <c r="B312" s="1"/>
      <c r="C312" s="1"/>
      <c r="D312" s="1"/>
      <c r="E312" s="1"/>
      <c r="F312" s="1"/>
      <c r="G312" s="1"/>
      <c r="I312" s="1"/>
      <c r="J312" s="1"/>
      <c r="K312" s="1"/>
      <c r="L312" s="1"/>
      <c r="M312" s="1"/>
      <c r="N312" s="1"/>
      <c r="O312" s="1"/>
      <c r="P312" s="1"/>
    </row>
  </sheetData>
  <mergeCells count="12">
    <mergeCell ref="P8:P9"/>
    <mergeCell ref="B4:P4"/>
    <mergeCell ref="B2:P2"/>
    <mergeCell ref="B5:P5"/>
    <mergeCell ref="B6:P6"/>
    <mergeCell ref="B7:P7"/>
    <mergeCell ref="B8:B9"/>
    <mergeCell ref="C8:G8"/>
    <mergeCell ref="H8:H9"/>
    <mergeCell ref="I8:M8"/>
    <mergeCell ref="N8:N9"/>
    <mergeCell ref="O8:O9"/>
  </mergeCells>
  <printOptions horizontalCentered="1"/>
  <pageMargins left="0" right="0" top="0" bottom="0" header="0" footer="0"/>
  <pageSetup scale="65" fitToHeight="2" orientation="portrait" r:id="rId1"/>
  <headerFooter alignWithMargins="0"/>
  <ignoredErrors>
    <ignoredError sqref="H39:H42 H51:H59 H16:H20 N17:N20 N26 N42 N51:N5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4DBC2-2530-4BA1-A46B-69E800FEB606}">
  <dimension ref="A1:R266"/>
  <sheetViews>
    <sheetView showGridLines="0" zoomScale="90" zoomScaleNormal="90" workbookViewId="0">
      <selection activeCell="E55" sqref="E55"/>
    </sheetView>
  </sheetViews>
  <sheetFormatPr baseColWidth="10" defaultColWidth="11.42578125" defaultRowHeight="12.75"/>
  <cols>
    <col min="1" max="1" width="3.42578125" style="1" customWidth="1"/>
    <col min="2" max="2" width="92.5703125" style="1" customWidth="1"/>
    <col min="3" max="6" width="11.85546875" style="1" customWidth="1"/>
    <col min="7" max="7" width="11" style="1" customWidth="1"/>
    <col min="8" max="8" width="11.7109375" style="1" customWidth="1"/>
    <col min="9" max="10" width="14" style="167" bestFit="1" customWidth="1"/>
    <col min="11" max="11" width="13.42578125" style="167" bestFit="1" customWidth="1"/>
    <col min="12" max="13" width="13.7109375" style="167" bestFit="1" customWidth="1"/>
    <col min="14" max="14" width="17.42578125" style="1" customWidth="1"/>
    <col min="15" max="15" width="12" style="1" bestFit="1" customWidth="1"/>
    <col min="16" max="16" width="9.42578125" style="1" customWidth="1"/>
    <col min="17" max="16384" width="11.42578125" style="1"/>
  </cols>
  <sheetData>
    <row r="1" spans="2:18" ht="15.75">
      <c r="B1" s="153" t="s">
        <v>151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</row>
    <row r="2" spans="2:18" ht="14.25" customHeight="1">
      <c r="B2" s="6"/>
      <c r="C2" s="6"/>
      <c r="D2" s="6"/>
      <c r="E2" s="6"/>
      <c r="F2" s="6"/>
      <c r="G2" s="6"/>
      <c r="H2" s="6"/>
      <c r="I2" s="205"/>
      <c r="J2" s="205"/>
      <c r="K2" s="205"/>
      <c r="L2" s="205"/>
      <c r="M2" s="205"/>
      <c r="N2" s="6"/>
      <c r="O2" s="6"/>
      <c r="P2" s="6"/>
    </row>
    <row r="3" spans="2:18" ht="14.25" customHeight="1">
      <c r="B3" s="154" t="s">
        <v>157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</row>
    <row r="4" spans="2:18" s="164" customFormat="1" ht="15">
      <c r="B4" s="154" t="s">
        <v>143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</row>
    <row r="5" spans="2:18" s="164" customFormat="1" ht="17.25" customHeight="1">
      <c r="B5" s="155" t="s">
        <v>155</v>
      </c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</row>
    <row r="6" spans="2:18" s="164" customFormat="1" ht="14.25" customHeight="1">
      <c r="B6" s="155" t="s">
        <v>142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</row>
    <row r="7" spans="2:18" s="164" customFormat="1" ht="22.5" customHeight="1">
      <c r="B7" s="158" t="s">
        <v>4</v>
      </c>
      <c r="C7" s="156">
        <v>2025</v>
      </c>
      <c r="D7" s="157"/>
      <c r="E7" s="157"/>
      <c r="F7" s="157"/>
      <c r="G7" s="157"/>
      <c r="H7" s="158">
        <v>2025</v>
      </c>
      <c r="I7" s="156">
        <v>2026</v>
      </c>
      <c r="J7" s="157"/>
      <c r="K7" s="157"/>
      <c r="L7" s="157"/>
      <c r="M7" s="157"/>
      <c r="N7" s="158">
        <v>2026</v>
      </c>
      <c r="O7" s="156" t="s">
        <v>141</v>
      </c>
      <c r="P7" s="206"/>
    </row>
    <row r="8" spans="2:18" ht="24" customHeight="1" thickBot="1">
      <c r="B8" s="169"/>
      <c r="C8" s="207" t="s">
        <v>9</v>
      </c>
      <c r="D8" s="207" t="s">
        <v>10</v>
      </c>
      <c r="E8" s="207" t="s">
        <v>146</v>
      </c>
      <c r="F8" s="207" t="s">
        <v>150</v>
      </c>
      <c r="G8" s="207" t="s">
        <v>153</v>
      </c>
      <c r="H8" s="169"/>
      <c r="I8" s="207" t="s">
        <v>9</v>
      </c>
      <c r="J8" s="207" t="s">
        <v>10</v>
      </c>
      <c r="K8" s="207" t="s">
        <v>146</v>
      </c>
      <c r="L8" s="207" t="s">
        <v>150</v>
      </c>
      <c r="M8" s="207" t="s">
        <v>153</v>
      </c>
      <c r="N8" s="169"/>
      <c r="O8" s="207" t="s">
        <v>145</v>
      </c>
      <c r="P8" s="208" t="s">
        <v>87</v>
      </c>
    </row>
    <row r="9" spans="2:18" ht="18" customHeight="1" thickTop="1">
      <c r="B9" s="209" t="s">
        <v>11</v>
      </c>
      <c r="C9" s="10">
        <f t="shared" ref="C9:N9" si="0">+C10+C15+C27</f>
        <v>2405.4</v>
      </c>
      <c r="D9" s="10">
        <f>+D10+D15+D27</f>
        <v>2341.2000000000003</v>
      </c>
      <c r="E9" s="10">
        <f>+E10+E15+E27</f>
        <v>2385.4000000000005</v>
      </c>
      <c r="F9" s="10">
        <f>+F10+F15+F27</f>
        <v>2435.2000000000003</v>
      </c>
      <c r="G9" s="10">
        <f t="shared" si="0"/>
        <v>2935.2000000000003</v>
      </c>
      <c r="H9" s="10">
        <f t="shared" si="0"/>
        <v>12502.4</v>
      </c>
      <c r="I9" s="10">
        <f t="shared" si="0"/>
        <v>2614.8000000000002</v>
      </c>
      <c r="J9" s="10">
        <f>+J10+J15+J27</f>
        <v>3234.2</v>
      </c>
      <c r="K9" s="10">
        <f>+K10+K15+K27</f>
        <v>2783.3999999999996</v>
      </c>
      <c r="L9" s="10">
        <f>+L10+L15+L27</f>
        <v>2439.3000000000006</v>
      </c>
      <c r="M9" s="10">
        <f t="shared" si="0"/>
        <v>2294.2000000000003</v>
      </c>
      <c r="N9" s="10">
        <f t="shared" si="0"/>
        <v>13365.9</v>
      </c>
      <c r="O9" s="144">
        <f t="shared" ref="O9:O33" si="1">+N9-H9</f>
        <v>863.5</v>
      </c>
      <c r="P9" s="144">
        <f t="shared" ref="P9:P29" si="2">+O9/H9*100</f>
        <v>6.9066739186076278</v>
      </c>
      <c r="Q9" s="13"/>
      <c r="R9" s="13"/>
    </row>
    <row r="10" spans="2:18" ht="18" customHeight="1">
      <c r="B10" s="172" t="s">
        <v>12</v>
      </c>
      <c r="C10" s="98">
        <f t="shared" ref="C10:N12" si="3">+C11</f>
        <v>10.6</v>
      </c>
      <c r="D10" s="98">
        <f t="shared" si="3"/>
        <v>12.3</v>
      </c>
      <c r="E10" s="98">
        <f t="shared" si="3"/>
        <v>8.3000000000000007</v>
      </c>
      <c r="F10" s="98">
        <f t="shared" si="3"/>
        <v>7.3</v>
      </c>
      <c r="G10" s="98">
        <f t="shared" si="3"/>
        <v>8.3000000000000007</v>
      </c>
      <c r="H10" s="98">
        <f t="shared" si="3"/>
        <v>46.8</v>
      </c>
      <c r="I10" s="98">
        <f t="shared" si="3"/>
        <v>13.6</v>
      </c>
      <c r="J10" s="98">
        <f t="shared" si="3"/>
        <v>8.6999999999999993</v>
      </c>
      <c r="K10" s="98">
        <f t="shared" si="3"/>
        <v>17</v>
      </c>
      <c r="L10" s="98">
        <f t="shared" si="3"/>
        <v>14</v>
      </c>
      <c r="M10" s="98">
        <f t="shared" si="3"/>
        <v>11.1</v>
      </c>
      <c r="N10" s="98">
        <f t="shared" si="3"/>
        <v>64.399999999999991</v>
      </c>
      <c r="O10" s="15">
        <f t="shared" si="1"/>
        <v>17.599999999999994</v>
      </c>
      <c r="P10" s="15">
        <f t="shared" si="2"/>
        <v>37.606837606837594</v>
      </c>
      <c r="Q10" s="13"/>
      <c r="R10" s="13"/>
    </row>
    <row r="11" spans="2:18" ht="18" customHeight="1">
      <c r="B11" s="172" t="s">
        <v>70</v>
      </c>
      <c r="C11" s="98">
        <f t="shared" si="3"/>
        <v>10.6</v>
      </c>
      <c r="D11" s="98">
        <f t="shared" si="3"/>
        <v>12.3</v>
      </c>
      <c r="E11" s="98">
        <f t="shared" si="3"/>
        <v>8.3000000000000007</v>
      </c>
      <c r="F11" s="98">
        <f t="shared" si="3"/>
        <v>7.3</v>
      </c>
      <c r="G11" s="98">
        <f t="shared" si="3"/>
        <v>8.3000000000000007</v>
      </c>
      <c r="H11" s="98">
        <f t="shared" si="3"/>
        <v>46.8</v>
      </c>
      <c r="I11" s="98">
        <f t="shared" si="3"/>
        <v>13.6</v>
      </c>
      <c r="J11" s="98">
        <f t="shared" si="3"/>
        <v>8.6999999999999993</v>
      </c>
      <c r="K11" s="98">
        <f t="shared" si="3"/>
        <v>17</v>
      </c>
      <c r="L11" s="98">
        <f t="shared" si="3"/>
        <v>14</v>
      </c>
      <c r="M11" s="98">
        <f t="shared" si="3"/>
        <v>11.1</v>
      </c>
      <c r="N11" s="98">
        <f t="shared" si="3"/>
        <v>64.399999999999991</v>
      </c>
      <c r="O11" s="15">
        <f t="shared" si="1"/>
        <v>17.599999999999994</v>
      </c>
      <c r="P11" s="15">
        <f t="shared" si="2"/>
        <v>37.606837606837594</v>
      </c>
      <c r="Q11" s="13"/>
      <c r="R11" s="13"/>
    </row>
    <row r="12" spans="2:18" ht="18" customHeight="1">
      <c r="B12" s="174" t="s">
        <v>90</v>
      </c>
      <c r="C12" s="98">
        <f>+C13</f>
        <v>10.6</v>
      </c>
      <c r="D12" s="98">
        <f>+D13</f>
        <v>12.3</v>
      </c>
      <c r="E12" s="98">
        <f>+E13</f>
        <v>8.3000000000000007</v>
      </c>
      <c r="F12" s="98">
        <f>+F13</f>
        <v>7.3</v>
      </c>
      <c r="G12" s="98">
        <f>+G13</f>
        <v>8.3000000000000007</v>
      </c>
      <c r="H12" s="98">
        <f t="shared" si="3"/>
        <v>46.8</v>
      </c>
      <c r="I12" s="98">
        <f t="shared" si="3"/>
        <v>13.6</v>
      </c>
      <c r="J12" s="98">
        <f t="shared" si="3"/>
        <v>8.6999999999999993</v>
      </c>
      <c r="K12" s="98">
        <f t="shared" si="3"/>
        <v>17</v>
      </c>
      <c r="L12" s="98">
        <f t="shared" si="3"/>
        <v>14</v>
      </c>
      <c r="M12" s="98">
        <f t="shared" si="3"/>
        <v>11.1</v>
      </c>
      <c r="N12" s="98">
        <f t="shared" si="3"/>
        <v>64.399999999999991</v>
      </c>
      <c r="O12" s="15">
        <f t="shared" si="1"/>
        <v>17.599999999999994</v>
      </c>
      <c r="P12" s="15">
        <f t="shared" si="2"/>
        <v>37.606837606837594</v>
      </c>
      <c r="Q12" s="13"/>
      <c r="R12" s="13"/>
    </row>
    <row r="13" spans="2:18" ht="18" customHeight="1">
      <c r="B13" s="174" t="s">
        <v>91</v>
      </c>
      <c r="C13" s="98">
        <f t="shared" ref="C13:N13" si="4">+C14</f>
        <v>10.6</v>
      </c>
      <c r="D13" s="98">
        <f t="shared" si="4"/>
        <v>12.3</v>
      </c>
      <c r="E13" s="98">
        <f t="shared" si="4"/>
        <v>8.3000000000000007</v>
      </c>
      <c r="F13" s="98">
        <f t="shared" si="4"/>
        <v>7.3</v>
      </c>
      <c r="G13" s="98">
        <f t="shared" si="4"/>
        <v>8.3000000000000007</v>
      </c>
      <c r="H13" s="98">
        <f t="shared" si="4"/>
        <v>46.8</v>
      </c>
      <c r="I13" s="98">
        <f t="shared" si="4"/>
        <v>13.6</v>
      </c>
      <c r="J13" s="98">
        <f t="shared" si="4"/>
        <v>8.6999999999999993</v>
      </c>
      <c r="K13" s="98">
        <f t="shared" si="4"/>
        <v>17</v>
      </c>
      <c r="L13" s="98">
        <f t="shared" si="4"/>
        <v>14</v>
      </c>
      <c r="M13" s="98">
        <f t="shared" si="4"/>
        <v>11.1</v>
      </c>
      <c r="N13" s="98">
        <f t="shared" si="4"/>
        <v>64.399999999999991</v>
      </c>
      <c r="O13" s="15">
        <f t="shared" si="1"/>
        <v>17.599999999999994</v>
      </c>
      <c r="P13" s="15">
        <f t="shared" si="2"/>
        <v>37.606837606837594</v>
      </c>
      <c r="Q13" s="13"/>
      <c r="R13" s="13"/>
    </row>
    <row r="14" spans="2:18" ht="18" customHeight="1">
      <c r="B14" s="33" t="s">
        <v>139</v>
      </c>
      <c r="C14" s="24">
        <v>10.6</v>
      </c>
      <c r="D14" s="24">
        <v>12.3</v>
      </c>
      <c r="E14" s="24">
        <v>8.3000000000000007</v>
      </c>
      <c r="F14" s="24">
        <v>7.3</v>
      </c>
      <c r="G14" s="24">
        <v>8.3000000000000007</v>
      </c>
      <c r="H14" s="24">
        <f>SUM(C14:G14)</f>
        <v>46.8</v>
      </c>
      <c r="I14" s="24">
        <v>13.6</v>
      </c>
      <c r="J14" s="24">
        <v>8.6999999999999993</v>
      </c>
      <c r="K14" s="24">
        <v>17</v>
      </c>
      <c r="L14" s="24">
        <v>14</v>
      </c>
      <c r="M14" s="24">
        <v>11.1</v>
      </c>
      <c r="N14" s="24">
        <f>SUM(I14:M14)</f>
        <v>64.399999999999991</v>
      </c>
      <c r="O14" s="23">
        <f t="shared" si="1"/>
        <v>17.599999999999994</v>
      </c>
      <c r="P14" s="23">
        <f t="shared" si="2"/>
        <v>37.606837606837594</v>
      </c>
      <c r="Q14" s="13"/>
      <c r="R14" s="13"/>
    </row>
    <row r="15" spans="2:18" ht="18" customHeight="1">
      <c r="B15" s="179" t="s">
        <v>105</v>
      </c>
      <c r="C15" s="98">
        <f t="shared" ref="C15:N15" si="5">+C16+C23</f>
        <v>2306.1000000000004</v>
      </c>
      <c r="D15" s="98">
        <f>+D16+D23</f>
        <v>2260</v>
      </c>
      <c r="E15" s="98">
        <f>+E16+E23</f>
        <v>2291.7000000000003</v>
      </c>
      <c r="F15" s="98">
        <f>+F16+F23</f>
        <v>2341.4</v>
      </c>
      <c r="G15" s="98">
        <f t="shared" si="5"/>
        <v>2842.5</v>
      </c>
      <c r="H15" s="98">
        <f t="shared" si="5"/>
        <v>12041.7</v>
      </c>
      <c r="I15" s="98">
        <f t="shared" si="5"/>
        <v>2503.4</v>
      </c>
      <c r="J15" s="98">
        <f>+J16+J23</f>
        <v>3144.1</v>
      </c>
      <c r="K15" s="98">
        <f>+K16+K23</f>
        <v>2669.2999999999997</v>
      </c>
      <c r="L15" s="98">
        <f>+L16+L23</f>
        <v>2335.5000000000005</v>
      </c>
      <c r="M15" s="98">
        <f t="shared" si="5"/>
        <v>2193.8000000000002</v>
      </c>
      <c r="N15" s="98">
        <f t="shared" si="5"/>
        <v>12846.1</v>
      </c>
      <c r="O15" s="15">
        <f t="shared" si="1"/>
        <v>804.39999999999964</v>
      </c>
      <c r="P15" s="15">
        <f t="shared" si="2"/>
        <v>6.6801199166230649</v>
      </c>
      <c r="Q15" s="13"/>
      <c r="R15" s="13"/>
    </row>
    <row r="16" spans="2:18" ht="18" customHeight="1">
      <c r="B16" s="174" t="s">
        <v>50</v>
      </c>
      <c r="C16" s="98">
        <f t="shared" ref="C16:N16" si="6">+C17+C21</f>
        <v>2199.1000000000004</v>
      </c>
      <c r="D16" s="15">
        <f>+D17+D21</f>
        <v>2179.1</v>
      </c>
      <c r="E16" s="15">
        <f>+E17+E21</f>
        <v>2139.2000000000003</v>
      </c>
      <c r="F16" s="15">
        <f>+F17+F21</f>
        <v>2174.9</v>
      </c>
      <c r="G16" s="15">
        <f t="shared" si="6"/>
        <v>2676</v>
      </c>
      <c r="H16" s="19">
        <f t="shared" si="6"/>
        <v>11368.300000000001</v>
      </c>
      <c r="I16" s="98">
        <f t="shared" si="6"/>
        <v>2276.5</v>
      </c>
      <c r="J16" s="98">
        <f>+J17+J21</f>
        <v>3100</v>
      </c>
      <c r="K16" s="98">
        <f>+K17+K21</f>
        <v>2474.6</v>
      </c>
      <c r="L16" s="98">
        <f>+L17+L21</f>
        <v>2278.7000000000003</v>
      </c>
      <c r="M16" s="98">
        <f t="shared" si="6"/>
        <v>2010.8</v>
      </c>
      <c r="N16" s="15">
        <f t="shared" si="6"/>
        <v>12140.6</v>
      </c>
      <c r="O16" s="15">
        <f t="shared" si="1"/>
        <v>772.29999999999927</v>
      </c>
      <c r="P16" s="15">
        <f t="shared" si="2"/>
        <v>6.7934519673126079</v>
      </c>
      <c r="Q16" s="13"/>
      <c r="R16" s="13"/>
    </row>
    <row r="17" spans="1:18" ht="18" customHeight="1">
      <c r="B17" s="177" t="s">
        <v>51</v>
      </c>
      <c r="C17" s="15">
        <f t="shared" ref="C17:N17" si="7">+C18+C20</f>
        <v>32.299999999999997</v>
      </c>
      <c r="D17" s="15">
        <f>+D18+D20</f>
        <v>180.2</v>
      </c>
      <c r="E17" s="15">
        <f>+E18+E20</f>
        <v>88.8</v>
      </c>
      <c r="F17" s="15">
        <f>+F18+F20</f>
        <v>205.4</v>
      </c>
      <c r="G17" s="15">
        <f t="shared" si="7"/>
        <v>20.200000000000003</v>
      </c>
      <c r="H17" s="15">
        <f t="shared" si="7"/>
        <v>526.90000000000009</v>
      </c>
      <c r="I17" s="15">
        <f t="shared" si="7"/>
        <v>20.400000000000002</v>
      </c>
      <c r="J17" s="15">
        <f>+J18+J20</f>
        <v>0</v>
      </c>
      <c r="K17" s="15">
        <f>+K18+K20</f>
        <v>7.4</v>
      </c>
      <c r="L17" s="15">
        <f>+L18+L20</f>
        <v>256.3</v>
      </c>
      <c r="M17" s="15">
        <f t="shared" si="7"/>
        <v>0.2</v>
      </c>
      <c r="N17" s="15">
        <f t="shared" si="7"/>
        <v>284.3</v>
      </c>
      <c r="O17" s="15">
        <f t="shared" si="1"/>
        <v>-242.60000000000008</v>
      </c>
      <c r="P17" s="15">
        <f t="shared" si="2"/>
        <v>-46.042892389447722</v>
      </c>
      <c r="Q17" s="13"/>
      <c r="R17" s="13"/>
    </row>
    <row r="18" spans="1:18" s="40" customFormat="1" ht="18" customHeight="1">
      <c r="B18" s="210" t="s">
        <v>106</v>
      </c>
      <c r="C18" s="114">
        <f t="shared" ref="C18:N18" si="8">+C19</f>
        <v>10.1</v>
      </c>
      <c r="D18" s="114">
        <f t="shared" si="8"/>
        <v>36.5</v>
      </c>
      <c r="E18" s="114">
        <f t="shared" si="8"/>
        <v>10</v>
      </c>
      <c r="F18" s="114">
        <f t="shared" si="8"/>
        <v>12.5</v>
      </c>
      <c r="G18" s="114">
        <f t="shared" si="8"/>
        <v>19.600000000000001</v>
      </c>
      <c r="H18" s="114">
        <f t="shared" si="8"/>
        <v>88.699999999999989</v>
      </c>
      <c r="I18" s="114">
        <f t="shared" si="8"/>
        <v>3.6</v>
      </c>
      <c r="J18" s="114">
        <f t="shared" si="8"/>
        <v>0</v>
      </c>
      <c r="K18" s="114">
        <f t="shared" si="8"/>
        <v>0</v>
      </c>
      <c r="L18" s="114">
        <f t="shared" si="8"/>
        <v>0</v>
      </c>
      <c r="M18" s="114">
        <f t="shared" si="8"/>
        <v>0.2</v>
      </c>
      <c r="N18" s="114">
        <f t="shared" si="8"/>
        <v>3.8000000000000003</v>
      </c>
      <c r="O18" s="114">
        <f t="shared" si="1"/>
        <v>-84.899999999999991</v>
      </c>
      <c r="P18" s="15">
        <f t="shared" si="2"/>
        <v>-95.715896279594133</v>
      </c>
      <c r="Q18" s="13"/>
      <c r="R18" s="13"/>
    </row>
    <row r="19" spans="1:18" ht="18" customHeight="1">
      <c r="B19" s="143" t="s">
        <v>138</v>
      </c>
      <c r="C19" s="23">
        <v>10.1</v>
      </c>
      <c r="D19" s="23">
        <v>36.5</v>
      </c>
      <c r="E19" s="23">
        <v>10</v>
      </c>
      <c r="F19" s="23">
        <v>12.5</v>
      </c>
      <c r="G19" s="23">
        <v>19.600000000000001</v>
      </c>
      <c r="H19" s="23">
        <f>SUM(C19:G19)</f>
        <v>88.699999999999989</v>
      </c>
      <c r="I19" s="23">
        <v>3.6</v>
      </c>
      <c r="J19" s="23">
        <v>0</v>
      </c>
      <c r="K19" s="23">
        <v>0</v>
      </c>
      <c r="L19" s="23">
        <v>0</v>
      </c>
      <c r="M19" s="23">
        <v>0.2</v>
      </c>
      <c r="N19" s="24">
        <f>SUM(I19:M19)</f>
        <v>3.8000000000000003</v>
      </c>
      <c r="O19" s="23">
        <f t="shared" si="1"/>
        <v>-84.899999999999991</v>
      </c>
      <c r="P19" s="142">
        <f t="shared" si="2"/>
        <v>-95.715896279594133</v>
      </c>
      <c r="Q19" s="13"/>
      <c r="R19" s="13"/>
    </row>
    <row r="20" spans="1:18" ht="18" customHeight="1">
      <c r="B20" s="211" t="s">
        <v>137</v>
      </c>
      <c r="C20" s="23">
        <v>22.2</v>
      </c>
      <c r="D20" s="23">
        <v>143.69999999999999</v>
      </c>
      <c r="E20" s="23">
        <v>78.8</v>
      </c>
      <c r="F20" s="23">
        <v>192.9</v>
      </c>
      <c r="G20" s="23">
        <v>0.6</v>
      </c>
      <c r="H20" s="23">
        <f>SUM(C20:G20)</f>
        <v>438.20000000000005</v>
      </c>
      <c r="I20" s="23">
        <v>16.8</v>
      </c>
      <c r="J20" s="23">
        <v>0</v>
      </c>
      <c r="K20" s="23">
        <v>7.4</v>
      </c>
      <c r="L20" s="23">
        <v>256.3</v>
      </c>
      <c r="M20" s="23">
        <v>0</v>
      </c>
      <c r="N20" s="24">
        <f>SUM(I20:M20)</f>
        <v>280.5</v>
      </c>
      <c r="O20" s="23">
        <f t="shared" si="1"/>
        <v>-157.70000000000005</v>
      </c>
      <c r="P20" s="142">
        <f t="shared" si="2"/>
        <v>-35.988133272478329</v>
      </c>
      <c r="Q20" s="13"/>
      <c r="R20" s="13"/>
    </row>
    <row r="21" spans="1:18" ht="18" customHeight="1">
      <c r="B21" s="177" t="s">
        <v>52</v>
      </c>
      <c r="C21" s="15">
        <f t="shared" ref="C21:N21" si="9">SUM(C22:C22)</f>
        <v>2166.8000000000002</v>
      </c>
      <c r="D21" s="15">
        <f t="shared" si="9"/>
        <v>1998.9</v>
      </c>
      <c r="E21" s="15">
        <f t="shared" si="9"/>
        <v>2050.4</v>
      </c>
      <c r="F21" s="15">
        <f t="shared" si="9"/>
        <v>1969.5</v>
      </c>
      <c r="G21" s="15">
        <f t="shared" si="9"/>
        <v>2655.8</v>
      </c>
      <c r="H21" s="15">
        <f t="shared" si="9"/>
        <v>10841.400000000001</v>
      </c>
      <c r="I21" s="15">
        <f t="shared" si="9"/>
        <v>2256.1</v>
      </c>
      <c r="J21" s="15">
        <f t="shared" si="9"/>
        <v>3100</v>
      </c>
      <c r="K21" s="15">
        <f t="shared" si="9"/>
        <v>2467.1999999999998</v>
      </c>
      <c r="L21" s="15">
        <f t="shared" si="9"/>
        <v>2022.4</v>
      </c>
      <c r="M21" s="15">
        <f t="shared" si="9"/>
        <v>2010.6</v>
      </c>
      <c r="N21" s="15">
        <f t="shared" si="9"/>
        <v>11856.300000000001</v>
      </c>
      <c r="O21" s="15">
        <f t="shared" si="1"/>
        <v>1014.8999999999996</v>
      </c>
      <c r="P21" s="15">
        <f t="shared" si="2"/>
        <v>9.3613370966849256</v>
      </c>
      <c r="Q21" s="13"/>
      <c r="R21" s="13"/>
    </row>
    <row r="22" spans="1:18" ht="18" customHeight="1">
      <c r="B22" s="211" t="s">
        <v>136</v>
      </c>
      <c r="C22" s="23">
        <v>2166.8000000000002</v>
      </c>
      <c r="D22" s="23">
        <v>1998.9</v>
      </c>
      <c r="E22" s="23">
        <v>2050.4</v>
      </c>
      <c r="F22" s="23">
        <v>1969.5</v>
      </c>
      <c r="G22" s="23">
        <v>2655.8</v>
      </c>
      <c r="H22" s="24">
        <f>SUM(C22:G22)</f>
        <v>10841.400000000001</v>
      </c>
      <c r="I22" s="23">
        <v>2256.1</v>
      </c>
      <c r="J22" s="23">
        <v>3100</v>
      </c>
      <c r="K22" s="23">
        <v>2467.1999999999998</v>
      </c>
      <c r="L22" s="23">
        <v>2022.4</v>
      </c>
      <c r="M22" s="23">
        <v>2010.6</v>
      </c>
      <c r="N22" s="24">
        <f>SUM(I22:M22)</f>
        <v>11856.300000000001</v>
      </c>
      <c r="O22" s="23">
        <f t="shared" si="1"/>
        <v>1014.8999999999996</v>
      </c>
      <c r="P22" s="23">
        <f t="shared" si="2"/>
        <v>9.3613370966849256</v>
      </c>
      <c r="Q22" s="13"/>
      <c r="R22" s="13"/>
    </row>
    <row r="23" spans="1:18" ht="18" customHeight="1">
      <c r="B23" s="177" t="s">
        <v>55</v>
      </c>
      <c r="C23" s="15">
        <f t="shared" ref="C23:N23" si="10">SUM(C24:C26)</f>
        <v>107</v>
      </c>
      <c r="D23" s="15">
        <f>SUM(D24:D26)</f>
        <v>80.900000000000006</v>
      </c>
      <c r="E23" s="15">
        <f>SUM(E24:E26)</f>
        <v>152.5</v>
      </c>
      <c r="F23" s="15">
        <f>SUM(F24:F26)</f>
        <v>166.5</v>
      </c>
      <c r="G23" s="15">
        <f t="shared" si="10"/>
        <v>166.5</v>
      </c>
      <c r="H23" s="15">
        <f t="shared" si="10"/>
        <v>673.40000000000009</v>
      </c>
      <c r="I23" s="15">
        <f t="shared" si="10"/>
        <v>226.9</v>
      </c>
      <c r="J23" s="15">
        <f>SUM(J24:J26)</f>
        <v>44.1</v>
      </c>
      <c r="K23" s="15">
        <f>SUM(K24:K26)</f>
        <v>194.7</v>
      </c>
      <c r="L23" s="15">
        <f>SUM(L24:L26)</f>
        <v>56.800000000000004</v>
      </c>
      <c r="M23" s="15">
        <f t="shared" si="10"/>
        <v>183</v>
      </c>
      <c r="N23" s="15">
        <f t="shared" si="10"/>
        <v>705.5</v>
      </c>
      <c r="O23" s="15">
        <f t="shared" si="1"/>
        <v>32.099999999999909</v>
      </c>
      <c r="P23" s="15">
        <f t="shared" si="2"/>
        <v>4.7668547668547525</v>
      </c>
      <c r="Q23" s="13"/>
      <c r="R23" s="13"/>
    </row>
    <row r="24" spans="1:18" ht="18" customHeight="1">
      <c r="A24" s="1">
        <v>0</v>
      </c>
      <c r="B24" s="211" t="s">
        <v>135</v>
      </c>
      <c r="C24" s="23">
        <v>4.3</v>
      </c>
      <c r="D24" s="23">
        <v>3.4</v>
      </c>
      <c r="E24" s="23">
        <v>3.1</v>
      </c>
      <c r="F24" s="23">
        <v>4</v>
      </c>
      <c r="G24" s="23">
        <v>3.3</v>
      </c>
      <c r="H24" s="24">
        <f>SUM(C24:G24)</f>
        <v>18.099999999999998</v>
      </c>
      <c r="I24" s="23">
        <v>3.1</v>
      </c>
      <c r="J24" s="23">
        <v>3.2</v>
      </c>
      <c r="K24" s="23">
        <v>3.3</v>
      </c>
      <c r="L24" s="23">
        <v>3.7</v>
      </c>
      <c r="M24" s="23">
        <v>3.2</v>
      </c>
      <c r="N24" s="24">
        <f>SUM(I24:M24)</f>
        <v>16.5</v>
      </c>
      <c r="O24" s="23">
        <f t="shared" si="1"/>
        <v>-1.5999999999999979</v>
      </c>
      <c r="P24" s="23">
        <f t="shared" si="2"/>
        <v>-8.8397790055248517</v>
      </c>
      <c r="Q24" s="13"/>
      <c r="R24" s="13"/>
    </row>
    <row r="25" spans="1:18" ht="18" customHeight="1">
      <c r="B25" s="211" t="s">
        <v>134</v>
      </c>
      <c r="C25" s="23">
        <v>41.8</v>
      </c>
      <c r="D25" s="23">
        <v>28.6</v>
      </c>
      <c r="E25" s="23">
        <v>115.1</v>
      </c>
      <c r="F25" s="23">
        <v>113.1</v>
      </c>
      <c r="G25" s="23">
        <v>113.1</v>
      </c>
      <c r="H25" s="24">
        <f>SUM(C25:G25)</f>
        <v>411.70000000000005</v>
      </c>
      <c r="I25" s="23">
        <v>186.8</v>
      </c>
      <c r="J25" s="23">
        <v>3.9</v>
      </c>
      <c r="K25" s="23">
        <v>164.7</v>
      </c>
      <c r="L25" s="23">
        <v>30.1</v>
      </c>
      <c r="M25" s="23">
        <v>145</v>
      </c>
      <c r="N25" s="24">
        <f>SUM(I25:M25)</f>
        <v>530.5</v>
      </c>
      <c r="O25" s="23">
        <f t="shared" si="1"/>
        <v>118.79999999999995</v>
      </c>
      <c r="P25" s="23">
        <f t="shared" si="2"/>
        <v>28.855963079912545</v>
      </c>
      <c r="Q25" s="13"/>
      <c r="R25" s="13"/>
    </row>
    <row r="26" spans="1:18" ht="18" customHeight="1">
      <c r="B26" s="211" t="s">
        <v>133</v>
      </c>
      <c r="C26" s="23">
        <v>60.9</v>
      </c>
      <c r="D26" s="23">
        <v>48.9</v>
      </c>
      <c r="E26" s="23">
        <v>34.299999999999997</v>
      </c>
      <c r="F26" s="23">
        <v>49.4</v>
      </c>
      <c r="G26" s="23">
        <v>50.1</v>
      </c>
      <c r="H26" s="24">
        <f>SUM(C26:G26)</f>
        <v>243.6</v>
      </c>
      <c r="I26" s="23">
        <v>37</v>
      </c>
      <c r="J26" s="23">
        <v>37</v>
      </c>
      <c r="K26" s="23">
        <v>26.7</v>
      </c>
      <c r="L26" s="23">
        <v>23</v>
      </c>
      <c r="M26" s="23">
        <v>34.799999999999997</v>
      </c>
      <c r="N26" s="24">
        <f>SUM(I26:M26)</f>
        <v>158.5</v>
      </c>
      <c r="O26" s="23">
        <f t="shared" si="1"/>
        <v>-85.1</v>
      </c>
      <c r="P26" s="23">
        <f t="shared" si="2"/>
        <v>-34.934318555008211</v>
      </c>
      <c r="Q26" s="13"/>
      <c r="R26" s="13"/>
    </row>
    <row r="27" spans="1:18" ht="18" customHeight="1">
      <c r="B27" s="179" t="s">
        <v>111</v>
      </c>
      <c r="C27" s="15">
        <f t="shared" ref="C27:N27" si="11">+C28+C30</f>
        <v>88.7</v>
      </c>
      <c r="D27" s="15">
        <f>+D28+D30</f>
        <v>68.900000000000006</v>
      </c>
      <c r="E27" s="15">
        <f>+E28+E30</f>
        <v>85.4</v>
      </c>
      <c r="F27" s="15">
        <f>+F28+F30</f>
        <v>86.5</v>
      </c>
      <c r="G27" s="15">
        <f t="shared" si="11"/>
        <v>84.4</v>
      </c>
      <c r="H27" s="15">
        <f t="shared" si="11"/>
        <v>413.9</v>
      </c>
      <c r="I27" s="15">
        <f t="shared" si="11"/>
        <v>97.8</v>
      </c>
      <c r="J27" s="15">
        <f>+J28+J30</f>
        <v>81.400000000000006</v>
      </c>
      <c r="K27" s="15">
        <f>+K28+K30</f>
        <v>97.1</v>
      </c>
      <c r="L27" s="15">
        <f>+L28+L30</f>
        <v>89.8</v>
      </c>
      <c r="M27" s="15">
        <f t="shared" si="11"/>
        <v>89.3</v>
      </c>
      <c r="N27" s="15">
        <f t="shared" si="11"/>
        <v>455.4</v>
      </c>
      <c r="O27" s="15">
        <f t="shared" si="1"/>
        <v>41.5</v>
      </c>
      <c r="P27" s="15">
        <f t="shared" si="2"/>
        <v>10.026576467745834</v>
      </c>
      <c r="Q27" s="13"/>
      <c r="R27" s="13"/>
    </row>
    <row r="28" spans="1:18" ht="18" customHeight="1">
      <c r="B28" s="174" t="s">
        <v>61</v>
      </c>
      <c r="C28" s="114">
        <f>+C29</f>
        <v>88.7</v>
      </c>
      <c r="D28" s="114">
        <f>+D29</f>
        <v>68.900000000000006</v>
      </c>
      <c r="E28" s="114">
        <f>+E29</f>
        <v>85.4</v>
      </c>
      <c r="F28" s="114">
        <f>+F29</f>
        <v>86.5</v>
      </c>
      <c r="G28" s="114">
        <f>+G29</f>
        <v>84.4</v>
      </c>
      <c r="H28" s="19">
        <f>SUM(C28:G28)</f>
        <v>413.9</v>
      </c>
      <c r="I28" s="114">
        <f>+I29</f>
        <v>97.8</v>
      </c>
      <c r="J28" s="114">
        <f>+J29</f>
        <v>81.400000000000006</v>
      </c>
      <c r="K28" s="114">
        <f>+K29</f>
        <v>97.1</v>
      </c>
      <c r="L28" s="114">
        <f>+L29</f>
        <v>89.8</v>
      </c>
      <c r="M28" s="114">
        <f>+M29</f>
        <v>89.3</v>
      </c>
      <c r="N28" s="114">
        <f>SUM(I28:M28)</f>
        <v>455.4</v>
      </c>
      <c r="O28" s="15">
        <f t="shared" si="1"/>
        <v>41.5</v>
      </c>
      <c r="P28" s="114">
        <f t="shared" si="2"/>
        <v>10.026576467745834</v>
      </c>
      <c r="Q28" s="13"/>
      <c r="R28" s="13"/>
    </row>
    <row r="29" spans="1:18" ht="18" customHeight="1">
      <c r="B29" s="33" t="s">
        <v>144</v>
      </c>
      <c r="C29" s="132">
        <v>88.7</v>
      </c>
      <c r="D29" s="132">
        <v>68.900000000000006</v>
      </c>
      <c r="E29" s="132">
        <v>85.4</v>
      </c>
      <c r="F29" s="132">
        <v>86.5</v>
      </c>
      <c r="G29" s="132">
        <v>84.4</v>
      </c>
      <c r="H29" s="132">
        <f>+[41]PP!H94</f>
        <v>413.9</v>
      </c>
      <c r="I29" s="132">
        <v>97.8</v>
      </c>
      <c r="J29" s="132">
        <v>81.400000000000006</v>
      </c>
      <c r="K29" s="132">
        <v>97.1</v>
      </c>
      <c r="L29" s="132">
        <v>89.8</v>
      </c>
      <c r="M29" s="132">
        <v>89.3</v>
      </c>
      <c r="N29" s="24">
        <f>SUM(I29:M29)</f>
        <v>455.4</v>
      </c>
      <c r="O29" s="132">
        <f t="shared" si="1"/>
        <v>41.5</v>
      </c>
      <c r="P29" s="132">
        <f t="shared" si="2"/>
        <v>10.026576467745834</v>
      </c>
      <c r="Q29" s="13"/>
      <c r="R29" s="13"/>
    </row>
    <row r="30" spans="1:18" ht="18" customHeight="1">
      <c r="B30" s="174" t="s">
        <v>62</v>
      </c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98">
        <f>SUM(C30:G30)</f>
        <v>0</v>
      </c>
      <c r="I30" s="98">
        <v>0</v>
      </c>
      <c r="J30" s="98">
        <v>0</v>
      </c>
      <c r="K30" s="98">
        <v>0</v>
      </c>
      <c r="L30" s="98">
        <v>0</v>
      </c>
      <c r="M30" s="98">
        <v>0</v>
      </c>
      <c r="N30" s="98">
        <f>SUM(I30:M30)</f>
        <v>0</v>
      </c>
      <c r="O30" s="141">
        <f t="shared" si="1"/>
        <v>0</v>
      </c>
      <c r="P30" s="141">
        <v>0</v>
      </c>
      <c r="Q30" s="13"/>
      <c r="R30" s="13"/>
    </row>
    <row r="31" spans="1:18" ht="21" customHeight="1">
      <c r="B31" s="212" t="s">
        <v>126</v>
      </c>
      <c r="C31" s="131">
        <f>+C9</f>
        <v>2405.4</v>
      </c>
      <c r="D31" s="131">
        <f>+D9</f>
        <v>2341.2000000000003</v>
      </c>
      <c r="E31" s="131">
        <f>+E9</f>
        <v>2385.4000000000005</v>
      </c>
      <c r="F31" s="131">
        <f>+F9</f>
        <v>2435.2000000000003</v>
      </c>
      <c r="G31" s="131">
        <f>+G9</f>
        <v>2935.2000000000003</v>
      </c>
      <c r="H31" s="131">
        <f>SUM(C31:G31)</f>
        <v>12502.400000000001</v>
      </c>
      <c r="I31" s="131">
        <f t="shared" ref="I31:N31" si="12">+I9</f>
        <v>2614.8000000000002</v>
      </c>
      <c r="J31" s="131">
        <f t="shared" si="12"/>
        <v>3234.2</v>
      </c>
      <c r="K31" s="131">
        <f t="shared" si="12"/>
        <v>2783.3999999999996</v>
      </c>
      <c r="L31" s="131">
        <f t="shared" si="12"/>
        <v>2439.3000000000006</v>
      </c>
      <c r="M31" s="131">
        <f t="shared" si="12"/>
        <v>2294.2000000000003</v>
      </c>
      <c r="N31" s="131">
        <f t="shared" si="12"/>
        <v>13365.9</v>
      </c>
      <c r="O31" s="131">
        <f t="shared" si="1"/>
        <v>863.49999999999818</v>
      </c>
      <c r="P31" s="140">
        <f>+O31/H31*100</f>
        <v>6.9066739186076118</v>
      </c>
      <c r="Q31" s="13"/>
      <c r="R31" s="13"/>
    </row>
    <row r="32" spans="1:18" ht="21" customHeight="1">
      <c r="B32" s="213" t="s">
        <v>131</v>
      </c>
      <c r="C32" s="139">
        <v>0</v>
      </c>
      <c r="D32" s="139">
        <v>0</v>
      </c>
      <c r="E32" s="139">
        <v>0</v>
      </c>
      <c r="F32" s="139">
        <v>0</v>
      </c>
      <c r="G32" s="139">
        <v>0</v>
      </c>
      <c r="H32" s="139">
        <f>SUM(C32:G32)</f>
        <v>0</v>
      </c>
      <c r="I32" s="139">
        <v>0</v>
      </c>
      <c r="J32" s="139">
        <v>0</v>
      </c>
      <c r="K32" s="139">
        <v>0</v>
      </c>
      <c r="L32" s="139">
        <v>0</v>
      </c>
      <c r="M32" s="139">
        <v>0</v>
      </c>
      <c r="N32" s="19">
        <f>SUM(I32:M32)</f>
        <v>0</v>
      </c>
      <c r="O32" s="129">
        <f t="shared" si="1"/>
        <v>0</v>
      </c>
      <c r="P32" s="129">
        <v>0</v>
      </c>
      <c r="Q32" s="13"/>
      <c r="R32" s="13"/>
    </row>
    <row r="33" spans="2:18" ht="21" customHeight="1" thickBot="1">
      <c r="B33" s="214"/>
      <c r="C33" s="51">
        <f t="shared" ref="C33:N33" si="13">+C32+C31</f>
        <v>2405.4</v>
      </c>
      <c r="D33" s="51">
        <f>+D32+D31</f>
        <v>2341.2000000000003</v>
      </c>
      <c r="E33" s="51">
        <f>+E32+E31</f>
        <v>2385.4000000000005</v>
      </c>
      <c r="F33" s="51">
        <f>+F32+F31</f>
        <v>2435.2000000000003</v>
      </c>
      <c r="G33" s="51">
        <f t="shared" si="13"/>
        <v>2935.2000000000003</v>
      </c>
      <c r="H33" s="51">
        <f t="shared" si="13"/>
        <v>12502.400000000001</v>
      </c>
      <c r="I33" s="51">
        <f t="shared" si="13"/>
        <v>2614.8000000000002</v>
      </c>
      <c r="J33" s="51">
        <f>+J32+J31</f>
        <v>3234.2</v>
      </c>
      <c r="K33" s="51">
        <f>+K32+K31</f>
        <v>2783.3999999999996</v>
      </c>
      <c r="L33" s="51">
        <f>+L32+L31</f>
        <v>2439.3000000000006</v>
      </c>
      <c r="M33" s="51">
        <f t="shared" si="13"/>
        <v>2294.2000000000003</v>
      </c>
      <c r="N33" s="51">
        <f t="shared" si="13"/>
        <v>13365.9</v>
      </c>
      <c r="O33" s="51">
        <f t="shared" si="1"/>
        <v>863.49999999999818</v>
      </c>
      <c r="P33" s="51">
        <f>+O33/H33*100</f>
        <v>6.9066739186076118</v>
      </c>
      <c r="Q33" s="13"/>
      <c r="R33" s="13"/>
    </row>
    <row r="34" spans="2:18" ht="18" customHeight="1" thickTop="1">
      <c r="B34" s="161" t="s">
        <v>147</v>
      </c>
      <c r="I34" s="215"/>
      <c r="J34" s="215"/>
      <c r="K34" s="215"/>
      <c r="L34" s="215"/>
      <c r="M34" s="215"/>
      <c r="N34" s="215"/>
      <c r="O34" s="215"/>
    </row>
    <row r="35" spans="2:18" ht="13.5" customHeight="1">
      <c r="B35" s="56" t="s">
        <v>65</v>
      </c>
      <c r="H35" s="126"/>
      <c r="I35" s="138"/>
      <c r="J35" s="138"/>
      <c r="K35" s="138"/>
      <c r="L35" s="138"/>
      <c r="M35" s="138"/>
      <c r="N35" s="216"/>
      <c r="O35" s="216"/>
    </row>
    <row r="36" spans="2:18" ht="14.25" customHeight="1">
      <c r="B36" s="60" t="s">
        <v>130</v>
      </c>
      <c r="C36" s="136"/>
      <c r="D36" s="136"/>
      <c r="E36" s="136"/>
      <c r="F36" s="136"/>
      <c r="G36" s="137"/>
      <c r="H36" s="136"/>
      <c r="I36" s="135"/>
      <c r="J36" s="135"/>
      <c r="K36" s="135"/>
      <c r="L36" s="135"/>
      <c r="M36" s="135"/>
      <c r="N36" s="135"/>
      <c r="O36" s="217"/>
    </row>
    <row r="37" spans="2:18">
      <c r="B37" s="64"/>
      <c r="C37" s="218"/>
      <c r="D37" s="218"/>
      <c r="E37" s="218"/>
      <c r="F37" s="218"/>
      <c r="G37" s="218"/>
      <c r="H37" s="218"/>
      <c r="I37" s="218"/>
      <c r="J37" s="218"/>
      <c r="K37" s="218"/>
      <c r="L37" s="218"/>
      <c r="M37" s="135"/>
      <c r="N37" s="219"/>
      <c r="O37" s="220"/>
      <c r="P37" s="64"/>
    </row>
    <row r="38" spans="2:18">
      <c r="B38" s="64"/>
      <c r="C38" s="221"/>
      <c r="D38" s="221"/>
      <c r="E38" s="221"/>
      <c r="F38" s="221"/>
      <c r="G38" s="221"/>
      <c r="H38" s="221"/>
      <c r="I38" s="221"/>
      <c r="J38" s="221"/>
      <c r="K38" s="221"/>
      <c r="L38" s="221"/>
      <c r="M38" s="221"/>
      <c r="N38" s="217"/>
      <c r="O38" s="222"/>
      <c r="P38" s="215"/>
    </row>
    <row r="39" spans="2:18" ht="15">
      <c r="B39" s="154" t="s">
        <v>143</v>
      </c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</row>
    <row r="40" spans="2:18" ht="14.25">
      <c r="B40" s="155" t="s">
        <v>156</v>
      </c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</row>
    <row r="41" spans="2:18" ht="14.25">
      <c r="B41" s="155" t="s">
        <v>142</v>
      </c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</row>
    <row r="42" spans="2:18" ht="18" customHeight="1">
      <c r="B42" s="158" t="s">
        <v>4</v>
      </c>
      <c r="C42" s="156">
        <v>2026</v>
      </c>
      <c r="D42" s="157"/>
      <c r="E42" s="157"/>
      <c r="F42" s="157"/>
      <c r="G42" s="157"/>
      <c r="H42" s="158">
        <v>2026</v>
      </c>
      <c r="I42" s="156">
        <v>2026</v>
      </c>
      <c r="J42" s="157"/>
      <c r="K42" s="157"/>
      <c r="L42" s="157"/>
      <c r="M42" s="157"/>
      <c r="N42" s="149" t="s">
        <v>6</v>
      </c>
      <c r="O42" s="156" t="s">
        <v>141</v>
      </c>
      <c r="P42" s="206"/>
    </row>
    <row r="43" spans="2:18" ht="44.25" customHeight="1" thickBot="1">
      <c r="B43" s="169"/>
      <c r="C43" s="207" t="s">
        <v>9</v>
      </c>
      <c r="D43" s="207" t="s">
        <v>10</v>
      </c>
      <c r="E43" s="207" t="s">
        <v>146</v>
      </c>
      <c r="F43" s="207" t="s">
        <v>150</v>
      </c>
      <c r="G43" s="207" t="s">
        <v>153</v>
      </c>
      <c r="H43" s="169"/>
      <c r="I43" s="207" t="s">
        <v>9</v>
      </c>
      <c r="J43" s="207" t="s">
        <v>10</v>
      </c>
      <c r="K43" s="207" t="s">
        <v>146</v>
      </c>
      <c r="L43" s="207" t="s">
        <v>150</v>
      </c>
      <c r="M43" s="207" t="s">
        <v>153</v>
      </c>
      <c r="N43" s="223"/>
      <c r="O43" s="207" t="s">
        <v>140</v>
      </c>
      <c r="P43" s="208" t="s">
        <v>87</v>
      </c>
    </row>
    <row r="44" spans="2:18" ht="18" customHeight="1" thickTop="1">
      <c r="B44" s="224" t="s">
        <v>11</v>
      </c>
      <c r="C44" s="10">
        <f t="shared" ref="C44:N44" si="14">+C45+C50+C62</f>
        <v>2614.8000000000002</v>
      </c>
      <c r="D44" s="10">
        <f>+D45+D50+D62</f>
        <v>3234.2</v>
      </c>
      <c r="E44" s="10">
        <f>+E45+E50+E62</f>
        <v>2783.3999999999996</v>
      </c>
      <c r="F44" s="10">
        <f>+F45+F50+F62</f>
        <v>2439.3000000000006</v>
      </c>
      <c r="G44" s="10">
        <f t="shared" si="14"/>
        <v>2294.2000000000003</v>
      </c>
      <c r="H44" s="10">
        <f t="shared" si="14"/>
        <v>13365.9</v>
      </c>
      <c r="I44" s="10">
        <f t="shared" si="14"/>
        <v>2366.2345300238781</v>
      </c>
      <c r="J44" s="10">
        <f>+J45+J50+J62</f>
        <v>2327.0620820389395</v>
      </c>
      <c r="K44" s="10">
        <f>+K45+K50+K62</f>
        <v>2422.3812979351769</v>
      </c>
      <c r="L44" s="10">
        <f>+L45+L50+L62</f>
        <v>2504.0018479621563</v>
      </c>
      <c r="M44" s="10">
        <f t="shared" si="14"/>
        <v>2950.6391742446858</v>
      </c>
      <c r="N44" s="10">
        <f t="shared" si="14"/>
        <v>12570.318932204837</v>
      </c>
      <c r="O44" s="10">
        <f t="shared" ref="O44:O68" si="15">+H44-N44</f>
        <v>795.58106779516311</v>
      </c>
      <c r="P44" s="10">
        <f t="shared" ref="P44:P64" si="16">+H44/N44*100</f>
        <v>106.32904441077389</v>
      </c>
    </row>
    <row r="45" spans="2:18" ht="18" customHeight="1">
      <c r="B45" s="172" t="s">
        <v>12</v>
      </c>
      <c r="C45" s="98">
        <f t="shared" ref="C45:N48" si="17">+C46</f>
        <v>13.6</v>
      </c>
      <c r="D45" s="98">
        <f t="shared" si="17"/>
        <v>8.6999999999999993</v>
      </c>
      <c r="E45" s="98">
        <f t="shared" si="17"/>
        <v>17</v>
      </c>
      <c r="F45" s="98">
        <f t="shared" si="17"/>
        <v>14</v>
      </c>
      <c r="G45" s="98">
        <f t="shared" si="17"/>
        <v>11.1</v>
      </c>
      <c r="H45" s="98">
        <f t="shared" si="17"/>
        <v>64.399999999999991</v>
      </c>
      <c r="I45" s="98">
        <f t="shared" si="17"/>
        <v>11.503490377252588</v>
      </c>
      <c r="J45" s="98">
        <f t="shared" si="17"/>
        <v>13.304818925696846</v>
      </c>
      <c r="K45" s="98">
        <f t="shared" si="17"/>
        <v>9.0748114034571543</v>
      </c>
      <c r="L45" s="98">
        <f t="shared" si="17"/>
        <v>6.4534887147065021</v>
      </c>
      <c r="M45" s="98">
        <f t="shared" si="17"/>
        <v>6.2376893349806437</v>
      </c>
      <c r="N45" s="98">
        <f t="shared" si="17"/>
        <v>46.574298756093732</v>
      </c>
      <c r="O45" s="98">
        <f t="shared" si="15"/>
        <v>17.825701243906259</v>
      </c>
      <c r="P45" s="98">
        <f t="shared" si="16"/>
        <v>138.27368681868552</v>
      </c>
    </row>
    <row r="46" spans="2:18" ht="18" customHeight="1">
      <c r="B46" s="172" t="s">
        <v>70</v>
      </c>
      <c r="C46" s="98">
        <f t="shared" si="17"/>
        <v>13.6</v>
      </c>
      <c r="D46" s="98">
        <f t="shared" si="17"/>
        <v>8.6999999999999993</v>
      </c>
      <c r="E46" s="98">
        <f t="shared" si="17"/>
        <v>17</v>
      </c>
      <c r="F46" s="98">
        <f t="shared" si="17"/>
        <v>14</v>
      </c>
      <c r="G46" s="98">
        <f t="shared" si="17"/>
        <v>11.1</v>
      </c>
      <c r="H46" s="98">
        <f t="shared" si="17"/>
        <v>64.399999999999991</v>
      </c>
      <c r="I46" s="98">
        <f t="shared" si="17"/>
        <v>11.503490377252588</v>
      </c>
      <c r="J46" s="98">
        <f t="shared" si="17"/>
        <v>13.304818925696846</v>
      </c>
      <c r="K46" s="98">
        <f t="shared" si="17"/>
        <v>9.0748114034571543</v>
      </c>
      <c r="L46" s="98">
        <f t="shared" si="17"/>
        <v>6.4534887147065021</v>
      </c>
      <c r="M46" s="98">
        <f t="shared" si="17"/>
        <v>6.2376893349806437</v>
      </c>
      <c r="N46" s="98">
        <f t="shared" si="17"/>
        <v>46.574298756093732</v>
      </c>
      <c r="O46" s="98">
        <f t="shared" si="15"/>
        <v>17.825701243906259</v>
      </c>
      <c r="P46" s="98">
        <f t="shared" si="16"/>
        <v>138.27368681868552</v>
      </c>
    </row>
    <row r="47" spans="2:18" ht="18" customHeight="1">
      <c r="B47" s="174" t="s">
        <v>90</v>
      </c>
      <c r="C47" s="98">
        <f>+C48</f>
        <v>13.6</v>
      </c>
      <c r="D47" s="15">
        <f t="shared" si="17"/>
        <v>8.6999999999999993</v>
      </c>
      <c r="E47" s="15">
        <f t="shared" si="17"/>
        <v>17</v>
      </c>
      <c r="F47" s="15">
        <f t="shared" si="17"/>
        <v>14</v>
      </c>
      <c r="G47" s="15">
        <f t="shared" si="17"/>
        <v>11.1</v>
      </c>
      <c r="H47" s="15">
        <f>+H48</f>
        <v>64.399999999999991</v>
      </c>
      <c r="I47" s="98">
        <f t="shared" si="17"/>
        <v>11.503490377252588</v>
      </c>
      <c r="J47" s="15">
        <f t="shared" si="17"/>
        <v>13.304818925696846</v>
      </c>
      <c r="K47" s="15">
        <f t="shared" si="17"/>
        <v>9.0748114034571543</v>
      </c>
      <c r="L47" s="15">
        <f t="shared" si="17"/>
        <v>6.4534887147065021</v>
      </c>
      <c r="M47" s="15">
        <f t="shared" si="17"/>
        <v>6.2376893349806437</v>
      </c>
      <c r="N47" s="15">
        <f>+N48</f>
        <v>46.574298756093732</v>
      </c>
      <c r="O47" s="15">
        <f t="shared" si="15"/>
        <v>17.825701243906259</v>
      </c>
      <c r="P47" s="15">
        <f t="shared" si="16"/>
        <v>138.27368681868552</v>
      </c>
    </row>
    <row r="48" spans="2:18" ht="18" customHeight="1">
      <c r="B48" s="177" t="s">
        <v>91</v>
      </c>
      <c r="C48" s="98">
        <f>+C49</f>
        <v>13.6</v>
      </c>
      <c r="D48" s="98">
        <f t="shared" si="17"/>
        <v>8.6999999999999993</v>
      </c>
      <c r="E48" s="98">
        <f t="shared" si="17"/>
        <v>17</v>
      </c>
      <c r="F48" s="98">
        <f t="shared" si="17"/>
        <v>14</v>
      </c>
      <c r="G48" s="98">
        <f t="shared" si="17"/>
        <v>11.1</v>
      </c>
      <c r="H48" s="98">
        <f>+H49</f>
        <v>64.399999999999991</v>
      </c>
      <c r="I48" s="98">
        <f>+I49</f>
        <v>11.503490377252588</v>
      </c>
      <c r="J48" s="98">
        <f t="shared" si="17"/>
        <v>13.304818925696846</v>
      </c>
      <c r="K48" s="98">
        <f t="shared" si="17"/>
        <v>9.0748114034571543</v>
      </c>
      <c r="L48" s="98">
        <f t="shared" si="17"/>
        <v>6.4534887147065021</v>
      </c>
      <c r="M48" s="98">
        <f t="shared" si="17"/>
        <v>6.2376893349806437</v>
      </c>
      <c r="N48" s="98">
        <f>+N49</f>
        <v>46.574298756093732</v>
      </c>
      <c r="O48" s="98">
        <f t="shared" si="15"/>
        <v>17.825701243906259</v>
      </c>
      <c r="P48" s="98">
        <f t="shared" si="16"/>
        <v>138.27368681868552</v>
      </c>
    </row>
    <row r="49" spans="2:16" ht="18" customHeight="1">
      <c r="B49" s="33" t="s">
        <v>139</v>
      </c>
      <c r="C49" s="24">
        <f t="shared" ref="C49:H49" si="18">+I14</f>
        <v>13.6</v>
      </c>
      <c r="D49" s="24">
        <f t="shared" si="18"/>
        <v>8.6999999999999993</v>
      </c>
      <c r="E49" s="24">
        <f t="shared" si="18"/>
        <v>17</v>
      </c>
      <c r="F49" s="24">
        <f t="shared" si="18"/>
        <v>14</v>
      </c>
      <c r="G49" s="24">
        <f t="shared" si="18"/>
        <v>11.1</v>
      </c>
      <c r="H49" s="24">
        <f t="shared" si="18"/>
        <v>64.399999999999991</v>
      </c>
      <c r="I49" s="24">
        <v>11.503490377252588</v>
      </c>
      <c r="J49" s="24">
        <v>13.304818925696846</v>
      </c>
      <c r="K49" s="24">
        <v>9.0748114034571543</v>
      </c>
      <c r="L49" s="24">
        <v>6.4534887147065021</v>
      </c>
      <c r="M49" s="24">
        <v>6.2376893349806437</v>
      </c>
      <c r="N49" s="24">
        <f>SUM(I49:M49)</f>
        <v>46.574298756093732</v>
      </c>
      <c r="O49" s="24">
        <f t="shared" si="15"/>
        <v>17.825701243906259</v>
      </c>
      <c r="P49" s="24">
        <f t="shared" si="16"/>
        <v>138.27368681868552</v>
      </c>
    </row>
    <row r="50" spans="2:16" ht="18" customHeight="1">
      <c r="B50" s="179" t="s">
        <v>105</v>
      </c>
      <c r="C50" s="98">
        <f t="shared" ref="C50:M50" si="19">+C51+C58</f>
        <v>2503.4</v>
      </c>
      <c r="D50" s="98">
        <f t="shared" si="19"/>
        <v>3144.1</v>
      </c>
      <c r="E50" s="98">
        <f t="shared" si="19"/>
        <v>2669.2999999999997</v>
      </c>
      <c r="F50" s="98">
        <f>+F51+F58</f>
        <v>2335.5000000000005</v>
      </c>
      <c r="G50" s="98">
        <f t="shared" si="19"/>
        <v>2193.8000000000002</v>
      </c>
      <c r="H50" s="98">
        <f t="shared" si="19"/>
        <v>12846.1</v>
      </c>
      <c r="I50" s="98">
        <f t="shared" si="19"/>
        <v>2265.1044757474901</v>
      </c>
      <c r="J50" s="98">
        <f t="shared" si="19"/>
        <v>2237.8743799381332</v>
      </c>
      <c r="K50" s="98">
        <f t="shared" si="19"/>
        <v>2328.2748120750452</v>
      </c>
      <c r="L50" s="98">
        <f>+L51+L58</f>
        <v>2410.1592962483073</v>
      </c>
      <c r="M50" s="98">
        <f t="shared" si="19"/>
        <v>2859.8356503364894</v>
      </c>
      <c r="N50" s="98">
        <f>SUM(I50:M50)</f>
        <v>12101.248614345466</v>
      </c>
      <c r="O50" s="98">
        <f t="shared" si="15"/>
        <v>744.85138565453417</v>
      </c>
      <c r="P50" s="98">
        <f t="shared" si="16"/>
        <v>106.15516141674462</v>
      </c>
    </row>
    <row r="51" spans="2:16" ht="18" customHeight="1">
      <c r="B51" s="177" t="s">
        <v>50</v>
      </c>
      <c r="C51" s="98">
        <f t="shared" ref="C51:N51" si="20">+C52+C56</f>
        <v>2276.5</v>
      </c>
      <c r="D51" s="15">
        <f t="shared" si="20"/>
        <v>3100</v>
      </c>
      <c r="E51" s="15">
        <f t="shared" si="20"/>
        <v>2474.6</v>
      </c>
      <c r="F51" s="15">
        <f t="shared" si="20"/>
        <v>2278.7000000000003</v>
      </c>
      <c r="G51" s="15">
        <f t="shared" si="20"/>
        <v>2010.8</v>
      </c>
      <c r="H51" s="19">
        <f t="shared" si="20"/>
        <v>12140.6</v>
      </c>
      <c r="I51" s="98">
        <f t="shared" si="20"/>
        <v>2154.2649726226136</v>
      </c>
      <c r="J51" s="15">
        <f t="shared" si="20"/>
        <v>2151.8251276325564</v>
      </c>
      <c r="K51" s="15">
        <f t="shared" si="20"/>
        <v>2176.6558193711585</v>
      </c>
      <c r="L51" s="15">
        <f t="shared" si="20"/>
        <v>2246.8228716002277</v>
      </c>
      <c r="M51" s="15">
        <f t="shared" si="20"/>
        <v>2696.3663721677099</v>
      </c>
      <c r="N51" s="15">
        <f t="shared" si="20"/>
        <v>11425.935163394266</v>
      </c>
      <c r="O51" s="15">
        <f t="shared" si="15"/>
        <v>714.66483660573431</v>
      </c>
      <c r="P51" s="15">
        <f t="shared" si="16"/>
        <v>106.25476012585241</v>
      </c>
    </row>
    <row r="52" spans="2:16" ht="18" customHeight="1">
      <c r="B52" s="180" t="s">
        <v>51</v>
      </c>
      <c r="C52" s="15">
        <f t="shared" ref="C52:N52" si="21">+C53+C55</f>
        <v>20.400000000000002</v>
      </c>
      <c r="D52" s="15">
        <f>+D53+D55</f>
        <v>0</v>
      </c>
      <c r="E52" s="15">
        <f>+E53+E55</f>
        <v>7.4</v>
      </c>
      <c r="F52" s="15">
        <f>+F53+F55</f>
        <v>256.3</v>
      </c>
      <c r="G52" s="15">
        <f t="shared" si="21"/>
        <v>0.2</v>
      </c>
      <c r="H52" s="15">
        <f t="shared" si="21"/>
        <v>284.3</v>
      </c>
      <c r="I52" s="15">
        <f t="shared" si="21"/>
        <v>22.700386553303581</v>
      </c>
      <c r="J52" s="15">
        <f>+J53+J55</f>
        <v>146.27057815153685</v>
      </c>
      <c r="K52" s="15">
        <f>+K53+K55</f>
        <v>80.064693529797282</v>
      </c>
      <c r="L52" s="15">
        <f>+L53+L55</f>
        <v>196.58556339274389</v>
      </c>
      <c r="M52" s="15">
        <f t="shared" si="21"/>
        <v>0.64573969900930506</v>
      </c>
      <c r="N52" s="15">
        <f t="shared" si="21"/>
        <v>446.26696132639091</v>
      </c>
      <c r="O52" s="15">
        <f t="shared" si="15"/>
        <v>-161.9669613263909</v>
      </c>
      <c r="P52" s="15">
        <f t="shared" si="16"/>
        <v>63.706262089177734</v>
      </c>
    </row>
    <row r="53" spans="2:16" ht="18" customHeight="1">
      <c r="B53" s="225" t="s">
        <v>106</v>
      </c>
      <c r="C53" s="114">
        <f t="shared" ref="C53:N53" si="22">+C54</f>
        <v>3.6</v>
      </c>
      <c r="D53" s="114">
        <f t="shared" si="22"/>
        <v>0</v>
      </c>
      <c r="E53" s="114">
        <f t="shared" si="22"/>
        <v>0</v>
      </c>
      <c r="F53" s="114">
        <f t="shared" si="22"/>
        <v>0</v>
      </c>
      <c r="G53" s="114">
        <f t="shared" si="22"/>
        <v>0.2</v>
      </c>
      <c r="H53" s="114">
        <f t="shared" si="22"/>
        <v>3.8000000000000003</v>
      </c>
      <c r="I53" s="114">
        <f>+I54</f>
        <v>0</v>
      </c>
      <c r="J53" s="114">
        <f t="shared" si="22"/>
        <v>0</v>
      </c>
      <c r="K53" s="114">
        <f t="shared" si="22"/>
        <v>0</v>
      </c>
      <c r="L53" s="114">
        <f t="shared" si="22"/>
        <v>0</v>
      </c>
      <c r="M53" s="114">
        <f t="shared" si="22"/>
        <v>0</v>
      </c>
      <c r="N53" s="114">
        <f t="shared" si="22"/>
        <v>0</v>
      </c>
      <c r="O53" s="114">
        <f t="shared" si="15"/>
        <v>3.8000000000000003</v>
      </c>
      <c r="P53" s="104">
        <v>0</v>
      </c>
    </row>
    <row r="54" spans="2:16" ht="18" customHeight="1">
      <c r="B54" s="134" t="s">
        <v>138</v>
      </c>
      <c r="C54" s="23">
        <f t="shared" ref="C54:G55" si="23">+I19</f>
        <v>3.6</v>
      </c>
      <c r="D54" s="23">
        <f t="shared" si="23"/>
        <v>0</v>
      </c>
      <c r="E54" s="23">
        <f t="shared" si="23"/>
        <v>0</v>
      </c>
      <c r="F54" s="23">
        <f t="shared" si="23"/>
        <v>0</v>
      </c>
      <c r="G54" s="23">
        <f t="shared" si="23"/>
        <v>0.2</v>
      </c>
      <c r="H54" s="23">
        <f>SUM(C54:G54)</f>
        <v>3.8000000000000003</v>
      </c>
      <c r="I54" s="23">
        <v>0</v>
      </c>
      <c r="J54" s="23">
        <v>0</v>
      </c>
      <c r="K54" s="23">
        <v>0</v>
      </c>
      <c r="L54" s="23">
        <v>0</v>
      </c>
      <c r="M54" s="23">
        <v>0</v>
      </c>
      <c r="N54" s="23">
        <f>SUM(I54:M54)</f>
        <v>0</v>
      </c>
      <c r="O54" s="23">
        <f t="shared" si="15"/>
        <v>3.8000000000000003</v>
      </c>
      <c r="P54" s="133">
        <v>0</v>
      </c>
    </row>
    <row r="55" spans="2:16" ht="18" customHeight="1">
      <c r="B55" s="226" t="s">
        <v>137</v>
      </c>
      <c r="C55" s="23">
        <f t="shared" si="23"/>
        <v>16.8</v>
      </c>
      <c r="D55" s="23">
        <f t="shared" si="23"/>
        <v>0</v>
      </c>
      <c r="E55" s="23">
        <f t="shared" si="23"/>
        <v>7.4</v>
      </c>
      <c r="F55" s="23">
        <f t="shared" si="23"/>
        <v>256.3</v>
      </c>
      <c r="G55" s="23">
        <f t="shared" si="23"/>
        <v>0</v>
      </c>
      <c r="H55" s="24">
        <f>SUM(C55:G55)</f>
        <v>280.5</v>
      </c>
      <c r="I55" s="23">
        <v>22.700386553303581</v>
      </c>
      <c r="J55" s="23">
        <v>146.27057815153685</v>
      </c>
      <c r="K55" s="23">
        <v>80.064693529797282</v>
      </c>
      <c r="L55" s="23">
        <v>196.58556339274389</v>
      </c>
      <c r="M55" s="23">
        <v>0.64573969900930506</v>
      </c>
      <c r="N55" s="23">
        <f>SUM(I55:M55)</f>
        <v>446.26696132639091</v>
      </c>
      <c r="O55" s="23">
        <f t="shared" si="15"/>
        <v>-165.76696132639091</v>
      </c>
      <c r="P55" s="23">
        <f t="shared" si="16"/>
        <v>62.854753837546085</v>
      </c>
    </row>
    <row r="56" spans="2:16" ht="18" customHeight="1">
      <c r="B56" s="180" t="s">
        <v>52</v>
      </c>
      <c r="C56" s="15">
        <f t="shared" ref="C56:N56" si="24">SUM(C57:C57)</f>
        <v>2256.1</v>
      </c>
      <c r="D56" s="15">
        <f t="shared" si="24"/>
        <v>3100</v>
      </c>
      <c r="E56" s="15">
        <f t="shared" si="24"/>
        <v>2467.1999999999998</v>
      </c>
      <c r="F56" s="15">
        <f t="shared" si="24"/>
        <v>2022.4</v>
      </c>
      <c r="G56" s="15">
        <f t="shared" si="24"/>
        <v>2010.6</v>
      </c>
      <c r="H56" s="15">
        <f t="shared" si="24"/>
        <v>11856.300000000001</v>
      </c>
      <c r="I56" s="15">
        <f t="shared" si="24"/>
        <v>2131.5645860693103</v>
      </c>
      <c r="J56" s="15">
        <f t="shared" si="24"/>
        <v>2005.5545494810194</v>
      </c>
      <c r="K56" s="15">
        <f t="shared" si="24"/>
        <v>2096.5911258413612</v>
      </c>
      <c r="L56" s="15">
        <f t="shared" si="24"/>
        <v>2050.2373082074837</v>
      </c>
      <c r="M56" s="15">
        <f t="shared" si="24"/>
        <v>2695.7206324687004</v>
      </c>
      <c r="N56" s="15">
        <f t="shared" si="24"/>
        <v>10979.668202067875</v>
      </c>
      <c r="O56" s="15">
        <f t="shared" si="15"/>
        <v>876.63179793212657</v>
      </c>
      <c r="P56" s="15">
        <f t="shared" si="16"/>
        <v>107.98413742381601</v>
      </c>
    </row>
    <row r="57" spans="2:16" ht="18" customHeight="1">
      <c r="B57" s="226" t="s">
        <v>136</v>
      </c>
      <c r="C57" s="23">
        <f>+I22</f>
        <v>2256.1</v>
      </c>
      <c r="D57" s="23">
        <f>+J22</f>
        <v>3100</v>
      </c>
      <c r="E57" s="23">
        <f>+K22</f>
        <v>2467.1999999999998</v>
      </c>
      <c r="F57" s="23">
        <f>+L22</f>
        <v>2022.4</v>
      </c>
      <c r="G57" s="23">
        <f>+M22</f>
        <v>2010.6</v>
      </c>
      <c r="H57" s="24">
        <f>SUM(C57:G57)</f>
        <v>11856.300000000001</v>
      </c>
      <c r="I57" s="23">
        <v>2131.5645860693103</v>
      </c>
      <c r="J57" s="23">
        <v>2005.5545494810194</v>
      </c>
      <c r="K57" s="23">
        <v>2096.5911258413612</v>
      </c>
      <c r="L57" s="23">
        <v>2050.2373082074837</v>
      </c>
      <c r="M57" s="23">
        <v>2695.7206324687004</v>
      </c>
      <c r="N57" s="23">
        <f>SUM(I57:M57)</f>
        <v>10979.668202067875</v>
      </c>
      <c r="O57" s="23">
        <f t="shared" si="15"/>
        <v>876.63179793212657</v>
      </c>
      <c r="P57" s="23">
        <f t="shared" si="16"/>
        <v>107.98413742381601</v>
      </c>
    </row>
    <row r="58" spans="2:16" ht="18" customHeight="1">
      <c r="B58" s="180" t="s">
        <v>55</v>
      </c>
      <c r="C58" s="15">
        <f t="shared" ref="C58:N58" si="25">SUM(C59:C61)</f>
        <v>226.9</v>
      </c>
      <c r="D58" s="15">
        <f>SUM(D59:D61)</f>
        <v>44.1</v>
      </c>
      <c r="E58" s="15">
        <f>SUM(E59:E61)</f>
        <v>194.7</v>
      </c>
      <c r="F58" s="15">
        <f>SUM(F59:F61)</f>
        <v>56.800000000000004</v>
      </c>
      <c r="G58" s="15">
        <f t="shared" si="25"/>
        <v>183</v>
      </c>
      <c r="H58" s="15">
        <f t="shared" si="25"/>
        <v>705.5</v>
      </c>
      <c r="I58" s="15">
        <f t="shared" si="25"/>
        <v>110.83950312487653</v>
      </c>
      <c r="J58" s="15">
        <f>SUM(J59:J61)</f>
        <v>86.049252305577042</v>
      </c>
      <c r="K58" s="15">
        <f>SUM(K59:K61)</f>
        <v>151.61899270388668</v>
      </c>
      <c r="L58" s="15">
        <f>SUM(L59:L61)</f>
        <v>163.3364246480796</v>
      </c>
      <c r="M58" s="15">
        <f t="shared" si="25"/>
        <v>163.46927816877937</v>
      </c>
      <c r="N58" s="15">
        <f t="shared" si="25"/>
        <v>675.31345095119923</v>
      </c>
      <c r="O58" s="15">
        <f t="shared" si="15"/>
        <v>30.186549048800771</v>
      </c>
      <c r="P58" s="15">
        <f t="shared" si="16"/>
        <v>104.4700055961098</v>
      </c>
    </row>
    <row r="59" spans="2:16" ht="18" customHeight="1">
      <c r="B59" s="226" t="s">
        <v>135</v>
      </c>
      <c r="C59" s="23">
        <f t="shared" ref="C59:D61" si="26">+I24</f>
        <v>3.1</v>
      </c>
      <c r="D59" s="23">
        <f t="shared" si="26"/>
        <v>3.2</v>
      </c>
      <c r="E59" s="23">
        <f>+K24</f>
        <v>3.3</v>
      </c>
      <c r="F59" s="23">
        <f t="shared" ref="F59:G61" si="27">+L24</f>
        <v>3.7</v>
      </c>
      <c r="G59" s="23">
        <f t="shared" si="27"/>
        <v>3.2</v>
      </c>
      <c r="H59" s="23">
        <f>SUM(C59:G59)</f>
        <v>16.5</v>
      </c>
      <c r="I59" s="23">
        <v>63.987098535936823</v>
      </c>
      <c r="J59" s="23">
        <v>53.335082668701709</v>
      </c>
      <c r="K59" s="23">
        <v>36.16267871545255</v>
      </c>
      <c r="L59" s="23">
        <v>53.495609396621838</v>
      </c>
      <c r="M59" s="23">
        <v>53.25184221868183</v>
      </c>
      <c r="N59" s="23">
        <f>SUM(I59:M59)</f>
        <v>260.23231153539473</v>
      </c>
      <c r="O59" s="23">
        <f t="shared" si="15"/>
        <v>-243.73231153539473</v>
      </c>
      <c r="P59" s="23">
        <f t="shared" si="16"/>
        <v>6.3404885821627888</v>
      </c>
    </row>
    <row r="60" spans="2:16" ht="18" customHeight="1">
      <c r="B60" s="226" t="s">
        <v>134</v>
      </c>
      <c r="C60" s="23">
        <f t="shared" si="26"/>
        <v>186.8</v>
      </c>
      <c r="D60" s="23">
        <f t="shared" si="26"/>
        <v>3.9</v>
      </c>
      <c r="E60" s="23">
        <f>+K25</f>
        <v>164.7</v>
      </c>
      <c r="F60" s="23">
        <f t="shared" si="27"/>
        <v>30.1</v>
      </c>
      <c r="G60" s="23">
        <f t="shared" si="27"/>
        <v>145</v>
      </c>
      <c r="H60" s="23">
        <f>SUM(C60:G60)</f>
        <v>530.5</v>
      </c>
      <c r="I60" s="23">
        <v>42.448318513012168</v>
      </c>
      <c r="J60" s="23">
        <v>29.213403575060759</v>
      </c>
      <c r="K60" s="23">
        <v>112.26035356957014</v>
      </c>
      <c r="L60" s="23">
        <v>105.77969988142723</v>
      </c>
      <c r="M60" s="23">
        <v>106.88212911312011</v>
      </c>
      <c r="N60" s="23">
        <f>SUM(I60:M60)</f>
        <v>396.58390465219043</v>
      </c>
      <c r="O60" s="23">
        <f t="shared" si="15"/>
        <v>133.91609534780957</v>
      </c>
      <c r="P60" s="23">
        <f t="shared" si="16"/>
        <v>133.76740552929294</v>
      </c>
    </row>
    <row r="61" spans="2:16" ht="18" customHeight="1">
      <c r="B61" s="226" t="s">
        <v>133</v>
      </c>
      <c r="C61" s="23">
        <f t="shared" si="26"/>
        <v>37</v>
      </c>
      <c r="D61" s="23">
        <f t="shared" si="26"/>
        <v>37</v>
      </c>
      <c r="E61" s="23">
        <f>+K26</f>
        <v>26.7</v>
      </c>
      <c r="F61" s="23">
        <f t="shared" si="27"/>
        <v>23</v>
      </c>
      <c r="G61" s="23">
        <f t="shared" si="27"/>
        <v>34.799999999999997</v>
      </c>
      <c r="H61" s="23">
        <f>SUM(C61:G61)</f>
        <v>158.5</v>
      </c>
      <c r="I61" s="23">
        <v>4.4040860759275304</v>
      </c>
      <c r="J61" s="23">
        <v>3.5007660618145793</v>
      </c>
      <c r="K61" s="23">
        <v>3.1959604188639767</v>
      </c>
      <c r="L61" s="23">
        <v>4.0611153700305263</v>
      </c>
      <c r="M61" s="23">
        <v>3.3353068369774324</v>
      </c>
      <c r="N61" s="23">
        <f>SUM(I61:M61)</f>
        <v>18.497234763614046</v>
      </c>
      <c r="O61" s="23">
        <f t="shared" si="15"/>
        <v>140.00276523638595</v>
      </c>
      <c r="P61" s="23">
        <f t="shared" si="16"/>
        <v>856.88483725029926</v>
      </c>
    </row>
    <row r="62" spans="2:16" ht="18" customHeight="1">
      <c r="B62" s="179" t="s">
        <v>111</v>
      </c>
      <c r="C62" s="15">
        <f t="shared" ref="C62:N62" si="28">+C63+C65</f>
        <v>97.8</v>
      </c>
      <c r="D62" s="15">
        <f>+D63+D65</f>
        <v>81.400000000000006</v>
      </c>
      <c r="E62" s="15">
        <f>+E63+E65</f>
        <v>97.1</v>
      </c>
      <c r="F62" s="15">
        <f>+F63+F65</f>
        <v>89.8</v>
      </c>
      <c r="G62" s="15">
        <f t="shared" si="28"/>
        <v>89.3</v>
      </c>
      <c r="H62" s="15">
        <f t="shared" si="28"/>
        <v>455.4</v>
      </c>
      <c r="I62" s="15">
        <f t="shared" si="28"/>
        <v>89.62656389913522</v>
      </c>
      <c r="J62" s="15">
        <f>+J63+J65</f>
        <v>75.882883175109114</v>
      </c>
      <c r="K62" s="15">
        <f>+K63+K65</f>
        <v>85.031674456674295</v>
      </c>
      <c r="L62" s="15">
        <f>+L63+L65</f>
        <v>87.389062999142496</v>
      </c>
      <c r="M62" s="15">
        <f t="shared" si="28"/>
        <v>84.565834573216065</v>
      </c>
      <c r="N62" s="15">
        <f t="shared" si="28"/>
        <v>422.49601910327715</v>
      </c>
      <c r="O62" s="15">
        <f t="shared" si="15"/>
        <v>32.903980896722828</v>
      </c>
      <c r="P62" s="15">
        <f t="shared" si="16"/>
        <v>107.78799785298796</v>
      </c>
    </row>
    <row r="63" spans="2:16" ht="18" customHeight="1">
      <c r="B63" s="174" t="s">
        <v>61</v>
      </c>
      <c r="C63" s="114">
        <f>+C64</f>
        <v>97.8</v>
      </c>
      <c r="D63" s="114">
        <f>+D64</f>
        <v>81.400000000000006</v>
      </c>
      <c r="E63" s="114">
        <f>+E64</f>
        <v>97.1</v>
      </c>
      <c r="F63" s="114">
        <f>+F64</f>
        <v>89.8</v>
      </c>
      <c r="G63" s="114">
        <f>+G64</f>
        <v>89.3</v>
      </c>
      <c r="H63" s="19">
        <f>SUM(C63:G63)</f>
        <v>455.4</v>
      </c>
      <c r="I63" s="114">
        <v>87.922405569135222</v>
      </c>
      <c r="J63" s="114">
        <v>74.178724845109116</v>
      </c>
      <c r="K63" s="114">
        <v>83.697516126674302</v>
      </c>
      <c r="L63" s="114">
        <v>84.673696639142491</v>
      </c>
      <c r="M63" s="114">
        <v>82.861676243216067</v>
      </c>
      <c r="N63" s="114">
        <f>SUM(I63:M63)</f>
        <v>413.33401942327714</v>
      </c>
      <c r="O63" s="114">
        <f t="shared" si="15"/>
        <v>42.065980576722836</v>
      </c>
      <c r="P63" s="114">
        <f t="shared" si="16"/>
        <v>110.17723647219198</v>
      </c>
    </row>
    <row r="64" spans="2:16" ht="18" customHeight="1">
      <c r="B64" s="227" t="s">
        <v>132</v>
      </c>
      <c r="C64" s="132">
        <f>+I29</f>
        <v>97.8</v>
      </c>
      <c r="D64" s="132">
        <f>+J29</f>
        <v>81.400000000000006</v>
      </c>
      <c r="E64" s="132">
        <f>+K29</f>
        <v>97.1</v>
      </c>
      <c r="F64" s="132">
        <f>+L29</f>
        <v>89.8</v>
      </c>
      <c r="G64" s="132">
        <f>+M29</f>
        <v>89.3</v>
      </c>
      <c r="H64" s="132">
        <f>SUM(C64:G64)</f>
        <v>455.4</v>
      </c>
      <c r="I64" s="132">
        <v>87.922405569135222</v>
      </c>
      <c r="J64" s="132">
        <v>74.178724845109116</v>
      </c>
      <c r="K64" s="132">
        <v>83.697516126674302</v>
      </c>
      <c r="L64" s="132">
        <v>84.673696639142491</v>
      </c>
      <c r="M64" s="132">
        <v>82.861676243216067</v>
      </c>
      <c r="N64" s="23">
        <f>SUM(I64:M64)</f>
        <v>413.33401942327714</v>
      </c>
      <c r="O64" s="23">
        <f t="shared" si="15"/>
        <v>42.065980576722836</v>
      </c>
      <c r="P64" s="23">
        <f t="shared" si="16"/>
        <v>110.17723647219198</v>
      </c>
    </row>
    <row r="65" spans="2:16" ht="18" customHeight="1">
      <c r="B65" s="174" t="s">
        <v>62</v>
      </c>
      <c r="C65" s="98">
        <f>+C30</f>
        <v>0</v>
      </c>
      <c r="D65" s="98">
        <f>+G30</f>
        <v>0</v>
      </c>
      <c r="E65" s="98">
        <f>+G30</f>
        <v>0</v>
      </c>
      <c r="F65" s="98">
        <f>+G30</f>
        <v>0</v>
      </c>
      <c r="G65" s="98">
        <f>+H30</f>
        <v>0</v>
      </c>
      <c r="H65" s="98">
        <f>SUM(C65:G65)</f>
        <v>0</v>
      </c>
      <c r="I65" s="98">
        <v>1.7041583300000001</v>
      </c>
      <c r="J65" s="98">
        <v>1.7041583300000001</v>
      </c>
      <c r="K65" s="98">
        <v>1.3341583300000002</v>
      </c>
      <c r="L65" s="98">
        <v>2.71536636</v>
      </c>
      <c r="M65" s="98">
        <v>1.7041583300000001</v>
      </c>
      <c r="N65" s="98">
        <f>SUM(I65:M65)</f>
        <v>9.1619996799999992</v>
      </c>
      <c r="O65" s="98">
        <f t="shared" si="15"/>
        <v>-9.1619996799999992</v>
      </c>
      <c r="P65" s="98">
        <v>0</v>
      </c>
    </row>
    <row r="66" spans="2:16" ht="18" customHeight="1">
      <c r="B66" s="212" t="s">
        <v>126</v>
      </c>
      <c r="C66" s="131">
        <f t="shared" ref="C66:M66" si="29">+C44</f>
        <v>2614.8000000000002</v>
      </c>
      <c r="D66" s="131">
        <f>+D44</f>
        <v>3234.2</v>
      </c>
      <c r="E66" s="131">
        <f>+E44</f>
        <v>2783.3999999999996</v>
      </c>
      <c r="F66" s="131">
        <f>+F44</f>
        <v>2439.3000000000006</v>
      </c>
      <c r="G66" s="131">
        <f t="shared" si="29"/>
        <v>2294.2000000000003</v>
      </c>
      <c r="H66" s="131">
        <f t="shared" si="29"/>
        <v>13365.9</v>
      </c>
      <c r="I66" s="131">
        <f t="shared" si="29"/>
        <v>2366.2345300238781</v>
      </c>
      <c r="J66" s="131">
        <f>+J44</f>
        <v>2327.0620820389395</v>
      </c>
      <c r="K66" s="131">
        <f>+K44</f>
        <v>2422.3812979351769</v>
      </c>
      <c r="L66" s="131">
        <f>+L44</f>
        <v>2504.0018479621563</v>
      </c>
      <c r="M66" s="131">
        <f t="shared" si="29"/>
        <v>2950.6391742446858</v>
      </c>
      <c r="N66" s="131">
        <f>+N44+0.0443</f>
        <v>12570.363232204836</v>
      </c>
      <c r="O66" s="131">
        <f t="shared" si="15"/>
        <v>795.53676779516354</v>
      </c>
      <c r="P66" s="131">
        <f>+H66/N66*100</f>
        <v>106.32866968996588</v>
      </c>
    </row>
    <row r="67" spans="2:16" ht="18" customHeight="1">
      <c r="B67" s="213" t="s">
        <v>131</v>
      </c>
      <c r="C67" s="130">
        <f>+I32</f>
        <v>0</v>
      </c>
      <c r="D67" s="130">
        <f>+J32</f>
        <v>0</v>
      </c>
      <c r="E67" s="130">
        <f>+K32</f>
        <v>0</v>
      </c>
      <c r="F67" s="130">
        <f>+L32</f>
        <v>0</v>
      </c>
      <c r="G67" s="130">
        <f>+M32</f>
        <v>0</v>
      </c>
      <c r="H67" s="98">
        <f>SUM(C67:G67)</f>
        <v>0</v>
      </c>
      <c r="I67" s="130">
        <v>0</v>
      </c>
      <c r="J67" s="130">
        <v>0</v>
      </c>
      <c r="K67" s="130">
        <v>0</v>
      </c>
      <c r="L67" s="130">
        <v>0</v>
      </c>
      <c r="M67" s="130">
        <v>0</v>
      </c>
      <c r="N67" s="129">
        <f>SUM(I67:M67)</f>
        <v>0</v>
      </c>
      <c r="O67" s="129">
        <f t="shared" si="15"/>
        <v>0</v>
      </c>
      <c r="P67" s="128">
        <v>0</v>
      </c>
    </row>
    <row r="68" spans="2:16" ht="18" customHeight="1" thickBot="1">
      <c r="B68" s="228"/>
      <c r="C68" s="127">
        <f t="shared" ref="C68:M68" si="30">+C67+C66</f>
        <v>2614.8000000000002</v>
      </c>
      <c r="D68" s="127">
        <f t="shared" si="30"/>
        <v>3234.2</v>
      </c>
      <c r="E68" s="127">
        <f>+E67+E66</f>
        <v>2783.3999999999996</v>
      </c>
      <c r="F68" s="127">
        <f>+F67+F66</f>
        <v>2439.3000000000006</v>
      </c>
      <c r="G68" s="127">
        <f t="shared" si="30"/>
        <v>2294.2000000000003</v>
      </c>
      <c r="H68" s="127">
        <f t="shared" si="30"/>
        <v>13365.9</v>
      </c>
      <c r="I68" s="127">
        <f>+I67+I66</f>
        <v>2366.2345300238781</v>
      </c>
      <c r="J68" s="127">
        <f t="shared" si="30"/>
        <v>2327.0620820389395</v>
      </c>
      <c r="K68" s="127">
        <f>+K67+K66</f>
        <v>2422.3812979351769</v>
      </c>
      <c r="L68" s="127">
        <f>+L67+L66</f>
        <v>2504.0018479621563</v>
      </c>
      <c r="M68" s="127">
        <f t="shared" si="30"/>
        <v>2950.6391742446858</v>
      </c>
      <c r="N68" s="127">
        <f>SUM(I68:M68)+0.0443</f>
        <v>12570.363232204834</v>
      </c>
      <c r="O68" s="51">
        <f t="shared" si="15"/>
        <v>795.53676779516536</v>
      </c>
      <c r="P68" s="51">
        <f>+H68/N68*100</f>
        <v>106.32866968996591</v>
      </c>
    </row>
    <row r="69" spans="2:16" ht="13.5" thickTop="1">
      <c r="B69" s="161" t="s">
        <v>147</v>
      </c>
      <c r="I69" s="229"/>
      <c r="J69" s="229"/>
      <c r="K69" s="229"/>
      <c r="L69" s="229"/>
      <c r="M69" s="229"/>
      <c r="N69" s="229"/>
      <c r="O69" s="215"/>
    </row>
    <row r="70" spans="2:16">
      <c r="B70" s="162" t="s">
        <v>65</v>
      </c>
      <c r="I70" s="1"/>
      <c r="J70" s="1"/>
      <c r="K70" s="1"/>
      <c r="L70" s="1"/>
      <c r="M70" s="216"/>
      <c r="N70" s="230"/>
      <c r="O70" s="216"/>
    </row>
    <row r="71" spans="2:16" ht="15">
      <c r="B71" s="60" t="s">
        <v>130</v>
      </c>
      <c r="H71" s="126"/>
      <c r="I71" s="231"/>
      <c r="J71" s="125"/>
      <c r="K71" s="125"/>
      <c r="L71" s="125"/>
      <c r="M71" s="125"/>
      <c r="N71" s="125"/>
      <c r="O71" s="216"/>
    </row>
    <row r="72" spans="2:16">
      <c r="B72" s="64"/>
      <c r="H72" s="200"/>
      <c r="I72" s="200"/>
      <c r="J72" s="200"/>
      <c r="K72" s="200"/>
      <c r="L72" s="200"/>
      <c r="M72" s="200"/>
      <c r="N72" s="200"/>
      <c r="O72" s="64"/>
      <c r="P72" s="64"/>
    </row>
    <row r="73" spans="2:16">
      <c r="B73" s="64"/>
      <c r="H73" s="124"/>
      <c r="I73" s="200"/>
      <c r="J73" s="200"/>
      <c r="K73" s="200"/>
      <c r="L73" s="200"/>
      <c r="M73" s="200"/>
      <c r="N73" s="64"/>
      <c r="O73" s="64"/>
      <c r="P73" s="64"/>
    </row>
    <row r="74" spans="2:16">
      <c r="B74" s="64"/>
      <c r="C74" s="64"/>
      <c r="D74" s="64"/>
      <c r="E74" s="64"/>
      <c r="F74" s="64"/>
      <c r="G74" s="64"/>
      <c r="H74" s="124"/>
      <c r="I74" s="202"/>
      <c r="J74" s="202"/>
      <c r="K74" s="202"/>
      <c r="L74" s="202"/>
      <c r="M74" s="202"/>
      <c r="N74" s="64"/>
      <c r="O74" s="64"/>
      <c r="P74" s="64"/>
    </row>
    <row r="75" spans="2:16">
      <c r="B75" s="64"/>
      <c r="C75" s="64"/>
      <c r="D75" s="64"/>
      <c r="E75" s="64"/>
      <c r="F75" s="64"/>
      <c r="G75" s="64"/>
      <c r="H75" s="124"/>
      <c r="I75" s="202"/>
      <c r="J75" s="202"/>
      <c r="K75" s="202"/>
      <c r="L75" s="202"/>
      <c r="M75" s="202"/>
      <c r="N75" s="64"/>
      <c r="O75" s="64"/>
      <c r="P75" s="64"/>
    </row>
    <row r="76" spans="2:16">
      <c r="B76" s="64"/>
      <c r="C76" s="64"/>
      <c r="D76" s="64"/>
      <c r="E76" s="64"/>
      <c r="F76" s="64"/>
      <c r="G76" s="64"/>
      <c r="H76" s="124"/>
      <c r="I76" s="202"/>
      <c r="J76" s="202"/>
      <c r="K76" s="202"/>
      <c r="L76" s="202"/>
      <c r="M76" s="202"/>
      <c r="N76" s="64"/>
      <c r="O76" s="64"/>
      <c r="P76" s="64"/>
    </row>
    <row r="77" spans="2:16">
      <c r="B77" s="64"/>
      <c r="C77" s="64"/>
      <c r="D77" s="64"/>
      <c r="E77" s="64"/>
      <c r="F77" s="64"/>
      <c r="G77" s="64"/>
      <c r="H77" s="124"/>
      <c r="I77" s="202"/>
      <c r="J77" s="202"/>
      <c r="K77" s="202"/>
      <c r="L77" s="202"/>
      <c r="M77" s="202"/>
      <c r="N77" s="64"/>
      <c r="O77" s="64"/>
      <c r="P77" s="64"/>
    </row>
    <row r="78" spans="2:16">
      <c r="B78" s="64"/>
      <c r="C78" s="64"/>
      <c r="D78" s="64"/>
      <c r="E78" s="64"/>
      <c r="F78" s="64"/>
      <c r="G78" s="64"/>
      <c r="H78" s="124"/>
      <c r="I78" s="202"/>
      <c r="J78" s="202"/>
      <c r="K78" s="202"/>
      <c r="L78" s="202"/>
      <c r="M78" s="202"/>
      <c r="N78" s="64"/>
      <c r="O78" s="64"/>
      <c r="P78" s="64"/>
    </row>
    <row r="79" spans="2:16">
      <c r="B79" s="64"/>
      <c r="C79" s="64"/>
      <c r="D79" s="64"/>
      <c r="E79" s="64"/>
      <c r="F79" s="64"/>
      <c r="G79" s="64"/>
      <c r="H79" s="64"/>
      <c r="I79" s="202"/>
      <c r="J79" s="202"/>
      <c r="K79" s="202"/>
      <c r="L79" s="202"/>
      <c r="M79" s="202"/>
      <c r="N79" s="64"/>
      <c r="O79" s="64"/>
      <c r="P79" s="64"/>
    </row>
    <row r="80" spans="2:16">
      <c r="B80" s="64"/>
      <c r="C80" s="64"/>
      <c r="D80" s="64"/>
      <c r="E80" s="64"/>
      <c r="F80" s="64"/>
      <c r="G80" s="64"/>
      <c r="H80" s="64"/>
      <c r="I80" s="202"/>
      <c r="J80" s="202"/>
      <c r="K80" s="202"/>
      <c r="L80" s="202"/>
      <c r="M80" s="202"/>
      <c r="N80" s="64"/>
      <c r="O80" s="64"/>
      <c r="P80" s="64"/>
    </row>
    <row r="81" spans="2:16">
      <c r="B81" s="64"/>
      <c r="C81" s="64"/>
      <c r="D81" s="64"/>
      <c r="E81" s="64"/>
      <c r="F81" s="64"/>
      <c r="G81" s="64"/>
      <c r="H81" s="64"/>
      <c r="I81" s="202"/>
      <c r="J81" s="202"/>
      <c r="K81" s="202"/>
      <c r="L81" s="202"/>
      <c r="M81" s="202"/>
      <c r="N81" s="64"/>
      <c r="O81" s="64"/>
      <c r="P81" s="64"/>
    </row>
    <row r="82" spans="2:16">
      <c r="B82" s="64"/>
      <c r="C82" s="64"/>
      <c r="D82" s="64"/>
      <c r="E82" s="64"/>
      <c r="F82" s="64"/>
      <c r="G82" s="64"/>
      <c r="H82" s="64"/>
      <c r="I82" s="202"/>
      <c r="J82" s="202"/>
      <c r="K82" s="202"/>
      <c r="L82" s="202"/>
      <c r="M82" s="202"/>
      <c r="N82" s="64"/>
      <c r="O82" s="64"/>
      <c r="P82" s="64"/>
    </row>
    <row r="83" spans="2:16">
      <c r="B83" s="64"/>
      <c r="C83" s="64"/>
      <c r="D83" s="64"/>
      <c r="E83" s="64"/>
      <c r="F83" s="64"/>
      <c r="G83" s="64"/>
      <c r="H83" s="64"/>
      <c r="I83" s="202"/>
      <c r="J83" s="202"/>
      <c r="K83" s="202"/>
      <c r="L83" s="202"/>
      <c r="M83" s="202"/>
      <c r="N83" s="64"/>
      <c r="O83" s="64"/>
      <c r="P83" s="64"/>
    </row>
    <row r="84" spans="2:16">
      <c r="B84" s="64"/>
      <c r="C84" s="64"/>
      <c r="D84" s="64"/>
      <c r="E84" s="64"/>
      <c r="F84" s="64"/>
      <c r="G84" s="64"/>
      <c r="H84" s="64"/>
      <c r="I84" s="202"/>
      <c r="J84" s="202"/>
      <c r="K84" s="202"/>
      <c r="L84" s="202"/>
      <c r="M84" s="202"/>
      <c r="N84" s="64"/>
      <c r="O84" s="64"/>
      <c r="P84" s="64"/>
    </row>
    <row r="85" spans="2:16">
      <c r="B85" s="64"/>
      <c r="C85" s="64"/>
      <c r="D85" s="64"/>
      <c r="E85" s="64"/>
      <c r="F85" s="64"/>
      <c r="G85" s="64"/>
      <c r="H85" s="64"/>
      <c r="I85" s="202"/>
      <c r="J85" s="202"/>
      <c r="K85" s="202"/>
      <c r="L85" s="202"/>
      <c r="M85" s="202"/>
      <c r="N85" s="64"/>
      <c r="O85" s="64"/>
      <c r="P85" s="64"/>
    </row>
    <row r="86" spans="2:16">
      <c r="B86" s="64"/>
      <c r="C86" s="64"/>
      <c r="D86" s="64"/>
      <c r="E86" s="64"/>
      <c r="F86" s="64"/>
      <c r="G86" s="64"/>
      <c r="H86" s="64"/>
      <c r="I86" s="202"/>
      <c r="J86" s="202"/>
      <c r="K86" s="202"/>
      <c r="L86" s="202"/>
      <c r="M86" s="202"/>
      <c r="N86" s="64"/>
      <c r="O86" s="64"/>
      <c r="P86" s="64"/>
    </row>
    <row r="87" spans="2:16">
      <c r="B87" s="64"/>
      <c r="C87" s="64"/>
      <c r="D87" s="64"/>
      <c r="E87" s="64"/>
      <c r="F87" s="64"/>
      <c r="G87" s="64"/>
      <c r="H87" s="64"/>
      <c r="I87" s="202"/>
      <c r="J87" s="202"/>
      <c r="K87" s="202"/>
      <c r="L87" s="202"/>
      <c r="M87" s="202"/>
      <c r="N87" s="64"/>
      <c r="O87" s="64"/>
      <c r="P87" s="64"/>
    </row>
    <row r="88" spans="2:16">
      <c r="B88" s="64"/>
      <c r="C88" s="64"/>
      <c r="D88" s="64"/>
      <c r="E88" s="64"/>
      <c r="F88" s="64"/>
      <c r="G88" s="64"/>
      <c r="H88" s="64"/>
      <c r="I88" s="202"/>
      <c r="J88" s="202"/>
      <c r="K88" s="202"/>
      <c r="L88" s="202"/>
      <c r="M88" s="202"/>
      <c r="N88" s="64"/>
      <c r="O88" s="64"/>
      <c r="P88" s="64"/>
    </row>
    <row r="89" spans="2:16">
      <c r="B89" s="64"/>
      <c r="C89" s="64"/>
      <c r="D89" s="64"/>
      <c r="E89" s="64"/>
      <c r="F89" s="64"/>
      <c r="G89" s="64"/>
      <c r="H89" s="64"/>
      <c r="I89" s="202"/>
      <c r="J89" s="202"/>
      <c r="K89" s="202"/>
      <c r="L89" s="202"/>
      <c r="M89" s="202"/>
      <c r="N89" s="64"/>
      <c r="O89" s="64"/>
      <c r="P89" s="64"/>
    </row>
    <row r="90" spans="2:16">
      <c r="B90" s="64"/>
      <c r="C90" s="64"/>
      <c r="D90" s="64"/>
      <c r="E90" s="64"/>
      <c r="F90" s="64"/>
      <c r="G90" s="64"/>
      <c r="H90" s="64"/>
      <c r="I90" s="202"/>
      <c r="J90" s="202"/>
      <c r="K90" s="202"/>
      <c r="L90" s="202"/>
      <c r="M90" s="202"/>
      <c r="N90" s="64"/>
      <c r="O90" s="64"/>
      <c r="P90" s="64"/>
    </row>
    <row r="91" spans="2:16">
      <c r="B91" s="64"/>
      <c r="C91" s="64"/>
      <c r="D91" s="64"/>
      <c r="E91" s="64"/>
      <c r="F91" s="64"/>
      <c r="G91" s="64"/>
      <c r="H91" s="64"/>
      <c r="I91" s="202"/>
      <c r="J91" s="202"/>
      <c r="K91" s="202"/>
      <c r="L91" s="202"/>
      <c r="M91" s="202"/>
      <c r="N91" s="64"/>
      <c r="O91" s="64"/>
      <c r="P91" s="64"/>
    </row>
    <row r="92" spans="2:16">
      <c r="B92" s="64"/>
      <c r="C92" s="64"/>
      <c r="D92" s="64"/>
      <c r="E92" s="64"/>
      <c r="F92" s="64"/>
      <c r="G92" s="64"/>
      <c r="H92" s="64"/>
      <c r="I92" s="202"/>
      <c r="J92" s="202"/>
      <c r="K92" s="202"/>
      <c r="L92" s="202"/>
      <c r="M92" s="202"/>
      <c r="N92" s="64"/>
      <c r="O92" s="64"/>
      <c r="P92" s="64"/>
    </row>
    <row r="93" spans="2:16">
      <c r="B93" s="64"/>
      <c r="C93" s="64"/>
      <c r="D93" s="64"/>
      <c r="E93" s="64"/>
      <c r="F93" s="64"/>
      <c r="G93" s="64"/>
      <c r="H93" s="64"/>
      <c r="I93" s="202"/>
      <c r="J93" s="202"/>
      <c r="K93" s="202"/>
      <c r="L93" s="202"/>
      <c r="M93" s="202"/>
      <c r="N93" s="64"/>
      <c r="O93" s="64"/>
      <c r="P93" s="64"/>
    </row>
    <row r="94" spans="2:16">
      <c r="B94" s="64"/>
      <c r="C94" s="64"/>
      <c r="D94" s="64"/>
      <c r="E94" s="64"/>
      <c r="F94" s="64"/>
      <c r="G94" s="64"/>
      <c r="H94" s="64"/>
      <c r="I94" s="202"/>
      <c r="J94" s="202"/>
      <c r="K94" s="202"/>
      <c r="L94" s="202"/>
      <c r="M94" s="202"/>
      <c r="N94" s="64"/>
      <c r="O94" s="64"/>
      <c r="P94" s="64"/>
    </row>
    <row r="95" spans="2:16">
      <c r="B95" s="64"/>
      <c r="C95" s="64"/>
      <c r="D95" s="64"/>
      <c r="E95" s="64"/>
      <c r="F95" s="64"/>
      <c r="G95" s="64"/>
      <c r="H95" s="64"/>
      <c r="I95" s="202"/>
      <c r="J95" s="202"/>
      <c r="K95" s="202"/>
      <c r="L95" s="202"/>
      <c r="M95" s="202"/>
      <c r="N95" s="64"/>
      <c r="O95" s="64"/>
      <c r="P95" s="64"/>
    </row>
    <row r="96" spans="2:16">
      <c r="B96" s="64"/>
      <c r="C96" s="64"/>
      <c r="D96" s="64"/>
      <c r="E96" s="64"/>
      <c r="F96" s="64"/>
      <c r="G96" s="64"/>
      <c r="H96" s="64"/>
      <c r="I96" s="202"/>
      <c r="J96" s="202"/>
      <c r="K96" s="202"/>
      <c r="L96" s="202"/>
      <c r="M96" s="202"/>
      <c r="N96" s="64"/>
      <c r="O96" s="64"/>
      <c r="P96" s="64"/>
    </row>
    <row r="97" spans="2:16">
      <c r="B97" s="64"/>
      <c r="C97" s="64"/>
      <c r="D97" s="64"/>
      <c r="E97" s="64"/>
      <c r="F97" s="64"/>
      <c r="G97" s="64"/>
      <c r="H97" s="64"/>
      <c r="I97" s="202"/>
      <c r="J97" s="202"/>
      <c r="K97" s="202"/>
      <c r="L97" s="202"/>
      <c r="M97" s="202"/>
      <c r="N97" s="64"/>
      <c r="O97" s="64"/>
      <c r="P97" s="64"/>
    </row>
    <row r="98" spans="2:16">
      <c r="B98" s="64"/>
      <c r="C98" s="64"/>
      <c r="D98" s="64"/>
      <c r="E98" s="64"/>
      <c r="F98" s="64"/>
      <c r="G98" s="64"/>
      <c r="H98" s="64"/>
      <c r="I98" s="202"/>
      <c r="J98" s="202"/>
      <c r="K98" s="202"/>
      <c r="L98" s="202"/>
      <c r="M98" s="202"/>
      <c r="N98" s="64"/>
      <c r="O98" s="64"/>
      <c r="P98" s="64"/>
    </row>
    <row r="99" spans="2:16">
      <c r="B99" s="64"/>
      <c r="C99" s="64"/>
      <c r="D99" s="64"/>
      <c r="E99" s="64"/>
      <c r="F99" s="64"/>
      <c r="G99" s="64"/>
      <c r="H99" s="64"/>
      <c r="I99" s="202"/>
      <c r="J99" s="202"/>
      <c r="K99" s="202"/>
      <c r="L99" s="202"/>
      <c r="M99" s="202"/>
      <c r="N99" s="64"/>
      <c r="O99" s="64"/>
      <c r="P99" s="64"/>
    </row>
    <row r="100" spans="2:16">
      <c r="B100" s="64"/>
      <c r="C100" s="64"/>
      <c r="D100" s="64"/>
      <c r="E100" s="64"/>
      <c r="F100" s="64"/>
      <c r="G100" s="64"/>
      <c r="H100" s="64"/>
      <c r="I100" s="202"/>
      <c r="J100" s="202"/>
      <c r="K100" s="202"/>
      <c r="L100" s="202"/>
      <c r="M100" s="202"/>
      <c r="N100" s="64"/>
      <c r="O100" s="64"/>
      <c r="P100" s="64"/>
    </row>
    <row r="101" spans="2:16">
      <c r="B101" s="64"/>
      <c r="C101" s="64"/>
      <c r="D101" s="64"/>
      <c r="E101" s="64"/>
      <c r="F101" s="64"/>
      <c r="G101" s="64"/>
      <c r="H101" s="64"/>
      <c r="I101" s="202"/>
      <c r="J101" s="202"/>
      <c r="K101" s="202"/>
      <c r="L101" s="202"/>
      <c r="M101" s="202"/>
      <c r="N101" s="64"/>
      <c r="O101" s="64"/>
      <c r="P101" s="64"/>
    </row>
    <row r="102" spans="2:16">
      <c r="B102" s="64"/>
      <c r="C102" s="64"/>
      <c r="D102" s="64"/>
      <c r="E102" s="64"/>
      <c r="F102" s="64"/>
      <c r="G102" s="64"/>
      <c r="H102" s="64"/>
      <c r="I102" s="202"/>
      <c r="J102" s="202"/>
      <c r="K102" s="202"/>
      <c r="L102" s="202"/>
      <c r="M102" s="202"/>
      <c r="N102" s="64"/>
      <c r="O102" s="64"/>
      <c r="P102" s="64"/>
    </row>
    <row r="103" spans="2:16">
      <c r="B103" s="64"/>
      <c r="C103" s="64"/>
      <c r="D103" s="64"/>
      <c r="E103" s="64"/>
      <c r="F103" s="64"/>
      <c r="G103" s="64"/>
      <c r="H103" s="64"/>
      <c r="I103" s="202"/>
      <c r="J103" s="202"/>
      <c r="K103" s="202"/>
      <c r="L103" s="202"/>
      <c r="M103" s="202"/>
      <c r="N103" s="64"/>
      <c r="O103" s="64"/>
      <c r="P103" s="64"/>
    </row>
    <row r="104" spans="2:16">
      <c r="B104" s="64"/>
      <c r="C104" s="64"/>
      <c r="D104" s="64"/>
      <c r="E104" s="64"/>
      <c r="F104" s="64"/>
      <c r="G104" s="64"/>
      <c r="H104" s="64"/>
      <c r="I104" s="202"/>
      <c r="J104" s="202"/>
      <c r="K104" s="202"/>
      <c r="L104" s="202"/>
      <c r="M104" s="202"/>
      <c r="N104" s="64"/>
      <c r="O104" s="64"/>
      <c r="P104" s="64"/>
    </row>
    <row r="105" spans="2:16">
      <c r="B105" s="64"/>
      <c r="C105" s="64"/>
      <c r="D105" s="64"/>
      <c r="E105" s="64"/>
      <c r="F105" s="64"/>
      <c r="G105" s="64"/>
      <c r="H105" s="64"/>
      <c r="I105" s="202"/>
      <c r="J105" s="202"/>
      <c r="K105" s="202"/>
      <c r="L105" s="202"/>
      <c r="M105" s="202"/>
      <c r="N105" s="64"/>
      <c r="O105" s="64"/>
      <c r="P105" s="64"/>
    </row>
    <row r="106" spans="2:16">
      <c r="B106" s="64"/>
      <c r="C106" s="64"/>
      <c r="D106" s="64"/>
      <c r="E106" s="64"/>
      <c r="F106" s="64"/>
      <c r="G106" s="64"/>
      <c r="H106" s="64"/>
      <c r="I106" s="202"/>
      <c r="J106" s="202"/>
      <c r="K106" s="202"/>
      <c r="L106" s="202"/>
      <c r="M106" s="202"/>
      <c r="N106" s="64"/>
      <c r="O106" s="64"/>
      <c r="P106" s="64"/>
    </row>
    <row r="107" spans="2:16">
      <c r="B107" s="64"/>
      <c r="C107" s="64"/>
      <c r="D107" s="64"/>
      <c r="E107" s="64"/>
      <c r="F107" s="64"/>
      <c r="G107" s="64"/>
      <c r="H107" s="64"/>
      <c r="I107" s="202"/>
      <c r="J107" s="202"/>
      <c r="K107" s="202"/>
      <c r="L107" s="202"/>
      <c r="M107" s="202"/>
      <c r="N107" s="64"/>
      <c r="O107" s="64"/>
      <c r="P107" s="64"/>
    </row>
    <row r="108" spans="2:16">
      <c r="B108" s="64"/>
      <c r="C108" s="64"/>
      <c r="D108" s="64"/>
      <c r="E108" s="64"/>
      <c r="F108" s="64"/>
      <c r="G108" s="64"/>
      <c r="H108" s="64"/>
      <c r="I108" s="202"/>
      <c r="J108" s="202"/>
      <c r="K108" s="202"/>
      <c r="L108" s="202"/>
      <c r="M108" s="202"/>
      <c r="N108" s="64"/>
      <c r="O108" s="64"/>
      <c r="P108" s="64"/>
    </row>
    <row r="109" spans="2:16">
      <c r="B109" s="64"/>
      <c r="C109" s="64"/>
      <c r="D109" s="64"/>
      <c r="E109" s="64"/>
      <c r="F109" s="64"/>
      <c r="G109" s="64"/>
      <c r="H109" s="64"/>
      <c r="I109" s="202"/>
      <c r="J109" s="202"/>
      <c r="K109" s="202"/>
      <c r="L109" s="202"/>
      <c r="M109" s="202"/>
      <c r="N109" s="64"/>
      <c r="O109" s="64"/>
      <c r="P109" s="64"/>
    </row>
    <row r="110" spans="2:16">
      <c r="B110" s="64"/>
      <c r="C110" s="64"/>
      <c r="D110" s="64"/>
      <c r="E110" s="64"/>
      <c r="F110" s="64"/>
      <c r="G110" s="64"/>
      <c r="H110" s="64"/>
      <c r="I110" s="202"/>
      <c r="J110" s="202"/>
      <c r="K110" s="202"/>
      <c r="L110" s="202"/>
      <c r="M110" s="202"/>
      <c r="N110" s="64"/>
      <c r="O110" s="64"/>
      <c r="P110" s="64"/>
    </row>
    <row r="111" spans="2:16">
      <c r="B111" s="64"/>
      <c r="C111" s="64"/>
      <c r="D111" s="64"/>
      <c r="E111" s="64"/>
      <c r="F111" s="64"/>
      <c r="G111" s="64"/>
      <c r="H111" s="64"/>
      <c r="I111" s="202"/>
      <c r="J111" s="202"/>
      <c r="K111" s="202"/>
      <c r="L111" s="202"/>
      <c r="M111" s="202"/>
      <c r="N111" s="64"/>
      <c r="O111" s="64"/>
      <c r="P111" s="64"/>
    </row>
    <row r="112" spans="2:16">
      <c r="B112" s="64"/>
      <c r="C112" s="64"/>
      <c r="D112" s="64"/>
      <c r="E112" s="64"/>
      <c r="F112" s="64"/>
      <c r="G112" s="64"/>
      <c r="H112" s="64"/>
      <c r="I112" s="202"/>
      <c r="J112" s="202"/>
      <c r="K112" s="202"/>
      <c r="L112" s="202"/>
      <c r="M112" s="202"/>
      <c r="N112" s="64"/>
      <c r="O112" s="64"/>
      <c r="P112" s="64"/>
    </row>
    <row r="113" spans="2:16">
      <c r="B113" s="64"/>
      <c r="C113" s="64"/>
      <c r="D113" s="64"/>
      <c r="E113" s="64"/>
      <c r="F113" s="64"/>
      <c r="G113" s="64"/>
      <c r="H113" s="64"/>
      <c r="I113" s="202"/>
      <c r="J113" s="202"/>
      <c r="K113" s="202"/>
      <c r="L113" s="202"/>
      <c r="M113" s="202"/>
      <c r="N113" s="64"/>
      <c r="O113" s="64"/>
      <c r="P113" s="64"/>
    </row>
    <row r="114" spans="2:16">
      <c r="B114" s="64"/>
      <c r="C114" s="64"/>
      <c r="D114" s="64"/>
      <c r="E114" s="64"/>
      <c r="F114" s="64"/>
      <c r="G114" s="64"/>
      <c r="H114" s="64"/>
      <c r="I114" s="202"/>
      <c r="J114" s="202"/>
      <c r="K114" s="202"/>
      <c r="L114" s="202"/>
      <c r="M114" s="202"/>
      <c r="N114" s="64"/>
      <c r="O114" s="64"/>
      <c r="P114" s="64"/>
    </row>
    <row r="115" spans="2:16">
      <c r="B115" s="64"/>
      <c r="C115" s="64"/>
      <c r="D115" s="64"/>
      <c r="E115" s="64"/>
      <c r="F115" s="64"/>
      <c r="G115" s="64"/>
      <c r="H115" s="64"/>
      <c r="I115" s="202"/>
      <c r="J115" s="202"/>
      <c r="K115" s="202"/>
      <c r="L115" s="202"/>
      <c r="M115" s="202"/>
      <c r="N115" s="64"/>
      <c r="O115" s="64"/>
      <c r="P115" s="64"/>
    </row>
    <row r="116" spans="2:16">
      <c r="B116" s="64"/>
      <c r="C116" s="64"/>
      <c r="D116" s="64"/>
      <c r="E116" s="64"/>
      <c r="F116" s="64"/>
      <c r="G116" s="64"/>
      <c r="H116" s="64"/>
      <c r="I116" s="202"/>
      <c r="J116" s="202"/>
      <c r="K116" s="202"/>
      <c r="L116" s="202"/>
      <c r="M116" s="202"/>
      <c r="N116" s="64"/>
      <c r="O116" s="64"/>
      <c r="P116" s="64"/>
    </row>
    <row r="117" spans="2:16">
      <c r="B117" s="64"/>
      <c r="C117" s="64"/>
      <c r="D117" s="64"/>
      <c r="E117" s="64"/>
      <c r="F117" s="64"/>
      <c r="G117" s="64"/>
      <c r="H117" s="64"/>
      <c r="I117" s="202"/>
      <c r="J117" s="202"/>
      <c r="K117" s="202"/>
      <c r="L117" s="202"/>
      <c r="M117" s="202"/>
      <c r="N117" s="64"/>
      <c r="O117" s="64"/>
      <c r="P117" s="64"/>
    </row>
    <row r="118" spans="2:16">
      <c r="B118" s="64"/>
      <c r="C118" s="64"/>
      <c r="D118" s="64"/>
      <c r="E118" s="64"/>
      <c r="F118" s="64"/>
      <c r="G118" s="64"/>
      <c r="H118" s="64"/>
      <c r="I118" s="202"/>
      <c r="J118" s="202"/>
      <c r="K118" s="202"/>
      <c r="L118" s="202"/>
      <c r="M118" s="202"/>
      <c r="N118" s="64"/>
      <c r="O118" s="64"/>
      <c r="P118" s="64"/>
    </row>
    <row r="119" spans="2:16">
      <c r="B119" s="64"/>
      <c r="C119" s="64"/>
      <c r="D119" s="64"/>
      <c r="E119" s="64"/>
      <c r="F119" s="64"/>
      <c r="G119" s="64"/>
      <c r="H119" s="64"/>
      <c r="I119" s="202"/>
      <c r="J119" s="202"/>
      <c r="K119" s="202"/>
      <c r="L119" s="202"/>
      <c r="M119" s="202"/>
      <c r="N119" s="64"/>
      <c r="O119" s="64"/>
      <c r="P119" s="64"/>
    </row>
    <row r="120" spans="2:16">
      <c r="B120" s="64"/>
      <c r="C120" s="64"/>
      <c r="D120" s="64"/>
      <c r="E120" s="64"/>
      <c r="F120" s="64"/>
      <c r="G120" s="64"/>
      <c r="H120" s="64"/>
      <c r="I120" s="202"/>
      <c r="J120" s="202"/>
      <c r="K120" s="202"/>
      <c r="L120" s="202"/>
      <c r="M120" s="202"/>
      <c r="N120" s="64"/>
      <c r="O120" s="64"/>
      <c r="P120" s="64"/>
    </row>
    <row r="121" spans="2:16">
      <c r="B121" s="64"/>
      <c r="C121" s="64"/>
      <c r="D121" s="64"/>
      <c r="E121" s="64"/>
      <c r="F121" s="64"/>
      <c r="G121" s="64"/>
      <c r="H121" s="64"/>
      <c r="I121" s="202"/>
      <c r="J121" s="202"/>
      <c r="K121" s="202"/>
      <c r="L121" s="202"/>
      <c r="M121" s="202"/>
      <c r="N121" s="64"/>
      <c r="O121" s="64"/>
      <c r="P121" s="64"/>
    </row>
    <row r="122" spans="2:16">
      <c r="B122" s="64"/>
      <c r="C122" s="64"/>
      <c r="D122" s="64"/>
      <c r="E122" s="64"/>
      <c r="F122" s="64"/>
      <c r="G122" s="64"/>
      <c r="H122" s="64"/>
      <c r="I122" s="202"/>
      <c r="J122" s="202"/>
      <c r="K122" s="202"/>
      <c r="L122" s="202"/>
      <c r="M122" s="202"/>
      <c r="N122" s="64"/>
      <c r="O122" s="64"/>
      <c r="P122" s="64"/>
    </row>
    <row r="123" spans="2:16">
      <c r="B123" s="64"/>
      <c r="C123" s="64"/>
      <c r="D123" s="64"/>
      <c r="E123" s="64"/>
      <c r="F123" s="64"/>
      <c r="G123" s="64"/>
      <c r="H123" s="64"/>
      <c r="I123" s="202"/>
      <c r="J123" s="202"/>
      <c r="K123" s="202"/>
      <c r="L123" s="202"/>
      <c r="M123" s="202"/>
      <c r="N123" s="64"/>
      <c r="O123" s="64"/>
      <c r="P123" s="64"/>
    </row>
    <row r="124" spans="2:16">
      <c r="B124" s="64"/>
      <c r="C124" s="64"/>
      <c r="D124" s="64"/>
      <c r="E124" s="64"/>
      <c r="F124" s="64"/>
      <c r="G124" s="64"/>
      <c r="H124" s="64"/>
      <c r="I124" s="202"/>
      <c r="J124" s="202"/>
      <c r="K124" s="202"/>
      <c r="L124" s="202"/>
      <c r="M124" s="202"/>
      <c r="N124" s="64"/>
      <c r="O124" s="64"/>
      <c r="P124" s="64"/>
    </row>
    <row r="125" spans="2:16">
      <c r="B125" s="64"/>
      <c r="C125" s="64"/>
      <c r="D125" s="64"/>
      <c r="E125" s="64"/>
      <c r="F125" s="64"/>
      <c r="G125" s="64"/>
      <c r="H125" s="64"/>
      <c r="I125" s="202"/>
      <c r="J125" s="202"/>
      <c r="K125" s="202"/>
      <c r="L125" s="202"/>
      <c r="M125" s="202"/>
      <c r="N125" s="64"/>
      <c r="O125" s="64"/>
      <c r="P125" s="64"/>
    </row>
    <row r="126" spans="2:16">
      <c r="B126" s="64"/>
      <c r="C126" s="64"/>
      <c r="D126" s="64"/>
      <c r="E126" s="64"/>
      <c r="F126" s="64"/>
      <c r="G126" s="64"/>
      <c r="H126" s="64"/>
      <c r="I126" s="202"/>
      <c r="J126" s="202"/>
      <c r="K126" s="202"/>
      <c r="L126" s="202"/>
      <c r="M126" s="202"/>
      <c r="N126" s="64"/>
      <c r="O126" s="64"/>
      <c r="P126" s="64"/>
    </row>
    <row r="127" spans="2:16">
      <c r="B127" s="64"/>
      <c r="C127" s="64"/>
      <c r="D127" s="64"/>
      <c r="E127" s="64"/>
      <c r="F127" s="64"/>
      <c r="G127" s="64"/>
      <c r="H127" s="64"/>
      <c r="I127" s="202"/>
      <c r="J127" s="202"/>
      <c r="K127" s="202"/>
      <c r="L127" s="202"/>
      <c r="M127" s="202"/>
      <c r="N127" s="64"/>
      <c r="O127" s="64"/>
      <c r="P127" s="64"/>
    </row>
    <row r="128" spans="2:16">
      <c r="B128" s="64"/>
      <c r="C128" s="64"/>
      <c r="D128" s="64"/>
      <c r="E128" s="64"/>
      <c r="F128" s="64"/>
      <c r="G128" s="64"/>
      <c r="H128" s="64"/>
      <c r="I128" s="202"/>
      <c r="J128" s="202"/>
      <c r="K128" s="202"/>
      <c r="L128" s="202"/>
      <c r="M128" s="202"/>
      <c r="N128" s="64"/>
      <c r="O128" s="64"/>
      <c r="P128" s="64"/>
    </row>
    <row r="129" spans="2:16">
      <c r="B129" s="64"/>
      <c r="C129" s="64"/>
      <c r="D129" s="64"/>
      <c r="E129" s="64"/>
      <c r="F129" s="64"/>
      <c r="G129" s="64"/>
      <c r="H129" s="64"/>
      <c r="I129" s="202"/>
      <c r="J129" s="202"/>
      <c r="K129" s="202"/>
      <c r="L129" s="202"/>
      <c r="M129" s="202"/>
      <c r="N129" s="64"/>
      <c r="O129" s="64"/>
      <c r="P129" s="64"/>
    </row>
    <row r="130" spans="2:16">
      <c r="B130" s="64"/>
      <c r="C130" s="64"/>
      <c r="D130" s="64"/>
      <c r="E130" s="64"/>
      <c r="F130" s="64"/>
      <c r="G130" s="64"/>
      <c r="H130" s="64"/>
      <c r="I130" s="202"/>
      <c r="J130" s="202"/>
      <c r="K130" s="202"/>
      <c r="L130" s="202"/>
      <c r="M130" s="202"/>
      <c r="N130" s="64"/>
      <c r="O130" s="64"/>
      <c r="P130" s="64"/>
    </row>
    <row r="131" spans="2:16">
      <c r="B131" s="64"/>
      <c r="C131" s="64"/>
      <c r="D131" s="64"/>
      <c r="E131" s="64"/>
      <c r="F131" s="64"/>
      <c r="G131" s="64"/>
      <c r="H131" s="64"/>
      <c r="I131" s="202"/>
      <c r="J131" s="202"/>
      <c r="K131" s="202"/>
      <c r="L131" s="202"/>
      <c r="M131" s="202"/>
      <c r="N131" s="64"/>
      <c r="O131" s="64"/>
      <c r="P131" s="64"/>
    </row>
    <row r="132" spans="2:16">
      <c r="B132" s="64"/>
      <c r="C132" s="64"/>
      <c r="D132" s="64"/>
      <c r="E132" s="64"/>
      <c r="F132" s="64"/>
      <c r="G132" s="64"/>
      <c r="H132" s="64"/>
      <c r="I132" s="202"/>
      <c r="J132" s="202"/>
      <c r="K132" s="202"/>
      <c r="L132" s="202"/>
      <c r="M132" s="202"/>
      <c r="N132" s="64"/>
      <c r="O132" s="64"/>
      <c r="P132" s="64"/>
    </row>
    <row r="133" spans="2:16">
      <c r="B133" s="64"/>
      <c r="C133" s="64"/>
      <c r="D133" s="64"/>
      <c r="E133" s="64"/>
      <c r="F133" s="64"/>
      <c r="G133" s="64"/>
      <c r="H133" s="64"/>
      <c r="I133" s="202"/>
      <c r="J133" s="202"/>
      <c r="K133" s="202"/>
      <c r="L133" s="202"/>
      <c r="M133" s="202"/>
      <c r="N133" s="64"/>
      <c r="O133" s="64"/>
      <c r="P133" s="64"/>
    </row>
    <row r="134" spans="2:16">
      <c r="B134" s="64"/>
      <c r="C134" s="64"/>
      <c r="D134" s="64"/>
      <c r="E134" s="64"/>
      <c r="F134" s="64"/>
      <c r="G134" s="64"/>
      <c r="H134" s="64"/>
      <c r="I134" s="202"/>
      <c r="J134" s="202"/>
      <c r="K134" s="202"/>
      <c r="L134" s="202"/>
      <c r="M134" s="202"/>
      <c r="N134" s="64"/>
      <c r="O134" s="64"/>
      <c r="P134" s="64"/>
    </row>
    <row r="135" spans="2:16">
      <c r="B135" s="64"/>
      <c r="C135" s="64"/>
      <c r="D135" s="64"/>
      <c r="E135" s="64"/>
      <c r="F135" s="64"/>
      <c r="G135" s="64"/>
      <c r="H135" s="64"/>
      <c r="I135" s="202"/>
      <c r="J135" s="202"/>
      <c r="K135" s="202"/>
      <c r="L135" s="202"/>
      <c r="M135" s="202"/>
      <c r="N135" s="64"/>
      <c r="O135" s="64"/>
      <c r="P135" s="64"/>
    </row>
    <row r="136" spans="2:16">
      <c r="B136" s="64"/>
      <c r="C136" s="64"/>
      <c r="D136" s="64"/>
      <c r="E136" s="64"/>
      <c r="F136" s="64"/>
      <c r="G136" s="64"/>
      <c r="H136" s="64"/>
      <c r="I136" s="202"/>
      <c r="J136" s="202"/>
      <c r="K136" s="202"/>
      <c r="L136" s="202"/>
      <c r="M136" s="202"/>
      <c r="N136" s="64"/>
      <c r="O136" s="64"/>
      <c r="P136" s="64"/>
    </row>
    <row r="137" spans="2:16">
      <c r="B137" s="64"/>
      <c r="C137" s="64"/>
      <c r="D137" s="64"/>
      <c r="E137" s="64"/>
      <c r="F137" s="64"/>
      <c r="G137" s="64"/>
      <c r="H137" s="64"/>
      <c r="I137" s="202"/>
      <c r="J137" s="202"/>
      <c r="K137" s="202"/>
      <c r="L137" s="202"/>
      <c r="M137" s="202"/>
      <c r="N137" s="64"/>
      <c r="O137" s="64"/>
      <c r="P137" s="64"/>
    </row>
    <row r="138" spans="2:16">
      <c r="B138" s="64"/>
      <c r="C138" s="64"/>
      <c r="D138" s="64"/>
      <c r="E138" s="64"/>
      <c r="F138" s="64"/>
      <c r="G138" s="64"/>
      <c r="H138" s="64"/>
      <c r="I138" s="202"/>
      <c r="J138" s="202"/>
      <c r="K138" s="202"/>
      <c r="L138" s="202"/>
      <c r="M138" s="202"/>
      <c r="N138" s="64"/>
      <c r="O138" s="64"/>
      <c r="P138" s="64"/>
    </row>
    <row r="139" spans="2:16">
      <c r="B139" s="64"/>
      <c r="C139" s="64"/>
      <c r="D139" s="64"/>
      <c r="E139" s="64"/>
      <c r="F139" s="64"/>
      <c r="G139" s="64"/>
      <c r="H139" s="64"/>
      <c r="I139" s="202"/>
      <c r="J139" s="202"/>
      <c r="K139" s="202"/>
      <c r="L139" s="202"/>
      <c r="M139" s="202"/>
      <c r="N139" s="64"/>
      <c r="O139" s="64"/>
      <c r="P139" s="64"/>
    </row>
    <row r="140" spans="2:16">
      <c r="B140" s="64"/>
      <c r="C140" s="64"/>
      <c r="D140" s="64"/>
      <c r="E140" s="64"/>
      <c r="F140" s="64"/>
      <c r="G140" s="64"/>
      <c r="H140" s="64"/>
      <c r="I140" s="202"/>
      <c r="J140" s="202"/>
      <c r="K140" s="202"/>
      <c r="L140" s="202"/>
      <c r="M140" s="202"/>
      <c r="N140" s="64"/>
      <c r="O140" s="64"/>
      <c r="P140" s="64"/>
    </row>
    <row r="141" spans="2:16">
      <c r="B141" s="64"/>
      <c r="C141" s="64"/>
      <c r="D141" s="64"/>
      <c r="E141" s="64"/>
      <c r="F141" s="64"/>
      <c r="G141" s="64"/>
      <c r="H141" s="64"/>
      <c r="I141" s="202"/>
      <c r="J141" s="202"/>
      <c r="K141" s="202"/>
      <c r="L141" s="202"/>
      <c r="M141" s="202"/>
      <c r="N141" s="64"/>
      <c r="O141" s="64"/>
      <c r="P141" s="64"/>
    </row>
    <row r="142" spans="2:16">
      <c r="B142" s="64"/>
      <c r="C142" s="64"/>
      <c r="D142" s="64"/>
      <c r="E142" s="64"/>
      <c r="F142" s="64"/>
      <c r="G142" s="64"/>
      <c r="H142" s="64"/>
      <c r="I142" s="202"/>
      <c r="J142" s="202"/>
      <c r="K142" s="202"/>
      <c r="L142" s="202"/>
      <c r="M142" s="202"/>
      <c r="N142" s="64"/>
      <c r="O142" s="64"/>
      <c r="P142" s="64"/>
    </row>
    <row r="143" spans="2:16">
      <c r="B143" s="64"/>
      <c r="C143" s="64"/>
      <c r="D143" s="64"/>
      <c r="E143" s="64"/>
      <c r="F143" s="64"/>
      <c r="G143" s="64"/>
      <c r="H143" s="64"/>
      <c r="I143" s="202"/>
      <c r="J143" s="202"/>
      <c r="K143" s="202"/>
      <c r="L143" s="202"/>
      <c r="M143" s="202"/>
      <c r="N143" s="64"/>
      <c r="O143" s="64"/>
      <c r="P143" s="64"/>
    </row>
    <row r="144" spans="2:16">
      <c r="B144" s="64"/>
      <c r="C144" s="64"/>
      <c r="D144" s="64"/>
      <c r="E144" s="64"/>
      <c r="F144" s="64"/>
      <c r="G144" s="64"/>
      <c r="H144" s="64"/>
      <c r="I144" s="202"/>
      <c r="J144" s="202"/>
      <c r="K144" s="202"/>
      <c r="L144" s="202"/>
      <c r="M144" s="202"/>
      <c r="N144" s="64"/>
      <c r="O144" s="64"/>
      <c r="P144" s="64"/>
    </row>
    <row r="145" spans="2:16">
      <c r="B145" s="64"/>
      <c r="C145" s="64"/>
      <c r="D145" s="64"/>
      <c r="E145" s="64"/>
      <c r="F145" s="64"/>
      <c r="G145" s="64"/>
      <c r="H145" s="64"/>
      <c r="I145" s="202"/>
      <c r="J145" s="202"/>
      <c r="K145" s="202"/>
      <c r="L145" s="202"/>
      <c r="M145" s="202"/>
      <c r="N145" s="64"/>
      <c r="O145" s="64"/>
      <c r="P145" s="64"/>
    </row>
    <row r="146" spans="2:16">
      <c r="B146" s="64"/>
      <c r="C146" s="64"/>
      <c r="D146" s="64"/>
      <c r="E146" s="64"/>
      <c r="F146" s="64"/>
      <c r="G146" s="64"/>
      <c r="H146" s="64"/>
      <c r="I146" s="202"/>
      <c r="J146" s="202"/>
      <c r="K146" s="202"/>
      <c r="L146" s="202"/>
      <c r="M146" s="202"/>
      <c r="N146" s="64"/>
      <c r="O146" s="64"/>
      <c r="P146" s="64"/>
    </row>
    <row r="147" spans="2:16">
      <c r="B147" s="64"/>
      <c r="C147" s="64"/>
      <c r="D147" s="64"/>
      <c r="E147" s="64"/>
      <c r="F147" s="64"/>
      <c r="G147" s="64"/>
      <c r="H147" s="64"/>
      <c r="I147" s="202"/>
      <c r="J147" s="202"/>
      <c r="K147" s="202"/>
      <c r="L147" s="202"/>
      <c r="M147" s="202"/>
      <c r="N147" s="64"/>
      <c r="O147" s="64"/>
      <c r="P147" s="64"/>
    </row>
    <row r="148" spans="2:16">
      <c r="B148" s="64"/>
      <c r="C148" s="64"/>
      <c r="D148" s="64"/>
      <c r="E148" s="64"/>
      <c r="F148" s="64"/>
      <c r="G148" s="64"/>
      <c r="H148" s="64"/>
      <c r="I148" s="202"/>
      <c r="J148" s="202"/>
      <c r="K148" s="202"/>
      <c r="L148" s="202"/>
      <c r="M148" s="202"/>
      <c r="N148" s="64"/>
      <c r="O148" s="64"/>
      <c r="P148" s="64"/>
    </row>
    <row r="149" spans="2:16">
      <c r="B149" s="64"/>
      <c r="C149" s="64"/>
      <c r="D149" s="64"/>
      <c r="E149" s="64"/>
      <c r="F149" s="64"/>
      <c r="G149" s="64"/>
      <c r="H149" s="64"/>
      <c r="I149" s="202"/>
      <c r="J149" s="202"/>
      <c r="K149" s="202"/>
      <c r="L149" s="202"/>
      <c r="M149" s="202"/>
      <c r="N149" s="64"/>
      <c r="O149" s="64"/>
      <c r="P149" s="64"/>
    </row>
    <row r="150" spans="2:16">
      <c r="B150" s="64"/>
      <c r="C150" s="64"/>
      <c r="D150" s="64"/>
      <c r="E150" s="64"/>
      <c r="F150" s="64"/>
      <c r="G150" s="64"/>
      <c r="H150" s="64"/>
      <c r="I150" s="202"/>
      <c r="J150" s="202"/>
      <c r="K150" s="202"/>
      <c r="L150" s="202"/>
      <c r="M150" s="202"/>
      <c r="N150" s="64"/>
      <c r="O150" s="64"/>
      <c r="P150" s="64"/>
    </row>
    <row r="151" spans="2:16">
      <c r="B151" s="64"/>
      <c r="C151" s="64"/>
      <c r="D151" s="64"/>
      <c r="E151" s="64"/>
      <c r="F151" s="64"/>
      <c r="G151" s="64"/>
      <c r="H151" s="64"/>
      <c r="I151" s="202"/>
      <c r="J151" s="202"/>
      <c r="K151" s="202"/>
      <c r="L151" s="202"/>
      <c r="M151" s="202"/>
      <c r="N151" s="64"/>
      <c r="O151" s="64"/>
      <c r="P151" s="64"/>
    </row>
    <row r="152" spans="2:16">
      <c r="B152" s="64"/>
      <c r="C152" s="64"/>
      <c r="D152" s="64"/>
      <c r="E152" s="64"/>
      <c r="F152" s="64"/>
      <c r="G152" s="64"/>
      <c r="H152" s="64"/>
      <c r="I152" s="202"/>
      <c r="J152" s="202"/>
      <c r="K152" s="202"/>
      <c r="L152" s="202"/>
      <c r="M152" s="202"/>
      <c r="N152" s="64"/>
      <c r="O152" s="64"/>
      <c r="P152" s="64"/>
    </row>
    <row r="153" spans="2:16">
      <c r="B153" s="64"/>
      <c r="C153" s="64"/>
      <c r="D153" s="64"/>
      <c r="E153" s="64"/>
      <c r="F153" s="64"/>
      <c r="G153" s="64"/>
      <c r="H153" s="64"/>
      <c r="I153" s="202"/>
      <c r="J153" s="202"/>
      <c r="K153" s="202"/>
      <c r="L153" s="202"/>
      <c r="M153" s="202"/>
      <c r="N153" s="64"/>
      <c r="O153" s="64"/>
      <c r="P153" s="64"/>
    </row>
    <row r="154" spans="2:16">
      <c r="B154" s="64"/>
      <c r="C154" s="64"/>
      <c r="D154" s="64"/>
      <c r="E154" s="64"/>
      <c r="F154" s="64"/>
      <c r="G154" s="64"/>
      <c r="H154" s="64"/>
      <c r="I154" s="202"/>
      <c r="J154" s="202"/>
      <c r="K154" s="202"/>
      <c r="L154" s="202"/>
      <c r="M154" s="202"/>
      <c r="N154" s="64"/>
      <c r="O154" s="64"/>
      <c r="P154" s="64"/>
    </row>
    <row r="155" spans="2:16">
      <c r="B155" s="64"/>
      <c r="C155" s="64"/>
      <c r="D155" s="64"/>
      <c r="E155" s="64"/>
      <c r="F155" s="64"/>
      <c r="G155" s="64"/>
      <c r="H155" s="64"/>
      <c r="I155" s="202"/>
      <c r="J155" s="202"/>
      <c r="K155" s="202"/>
      <c r="L155" s="202"/>
      <c r="M155" s="202"/>
      <c r="N155" s="64"/>
      <c r="O155" s="64"/>
      <c r="P155" s="64"/>
    </row>
    <row r="156" spans="2:16">
      <c r="B156" s="64"/>
      <c r="C156" s="64"/>
      <c r="D156" s="64"/>
      <c r="E156" s="64"/>
      <c r="F156" s="64"/>
      <c r="G156" s="64"/>
      <c r="H156" s="64"/>
      <c r="I156" s="202"/>
      <c r="J156" s="202"/>
      <c r="K156" s="202"/>
      <c r="L156" s="202"/>
      <c r="M156" s="202"/>
      <c r="N156" s="64"/>
      <c r="O156" s="64"/>
      <c r="P156" s="64"/>
    </row>
    <row r="157" spans="2:16">
      <c r="B157" s="64"/>
      <c r="C157" s="64"/>
      <c r="D157" s="64"/>
      <c r="E157" s="64"/>
      <c r="F157" s="64"/>
      <c r="G157" s="64"/>
      <c r="H157" s="64"/>
      <c r="I157" s="202"/>
      <c r="J157" s="202"/>
      <c r="K157" s="202"/>
      <c r="L157" s="202"/>
      <c r="M157" s="202"/>
      <c r="N157" s="64"/>
      <c r="O157" s="64"/>
      <c r="P157" s="64"/>
    </row>
    <row r="158" spans="2:16">
      <c r="B158" s="64"/>
      <c r="C158" s="64"/>
      <c r="D158" s="64"/>
      <c r="E158" s="64"/>
      <c r="F158" s="64"/>
      <c r="G158" s="64"/>
      <c r="H158" s="64"/>
      <c r="I158" s="202"/>
      <c r="J158" s="202"/>
      <c r="K158" s="202"/>
      <c r="L158" s="202"/>
      <c r="M158" s="202"/>
      <c r="N158" s="64"/>
      <c r="O158" s="64"/>
      <c r="P158" s="64"/>
    </row>
    <row r="159" spans="2:16">
      <c r="B159" s="64"/>
      <c r="C159" s="64"/>
      <c r="D159" s="64"/>
      <c r="E159" s="64"/>
      <c r="F159" s="64"/>
      <c r="G159" s="64"/>
      <c r="H159" s="64"/>
      <c r="I159" s="202"/>
      <c r="J159" s="202"/>
      <c r="K159" s="202"/>
      <c r="L159" s="202"/>
      <c r="M159" s="202"/>
      <c r="N159" s="64"/>
      <c r="O159" s="64"/>
      <c r="P159" s="64"/>
    </row>
    <row r="160" spans="2:16">
      <c r="B160" s="64"/>
      <c r="C160" s="64"/>
      <c r="D160" s="64"/>
      <c r="E160" s="64"/>
      <c r="F160" s="64"/>
      <c r="G160" s="64"/>
      <c r="H160" s="64"/>
      <c r="I160" s="202"/>
      <c r="J160" s="202"/>
      <c r="K160" s="202"/>
      <c r="L160" s="202"/>
      <c r="M160" s="202"/>
      <c r="N160" s="64"/>
      <c r="O160" s="64"/>
      <c r="P160" s="64"/>
    </row>
    <row r="161" spans="2:16">
      <c r="B161" s="64"/>
      <c r="C161" s="64"/>
      <c r="D161" s="64"/>
      <c r="E161" s="64"/>
      <c r="F161" s="64"/>
      <c r="G161" s="64"/>
      <c r="H161" s="64"/>
      <c r="I161" s="202"/>
      <c r="J161" s="202"/>
      <c r="K161" s="202"/>
      <c r="L161" s="202"/>
      <c r="M161" s="202"/>
      <c r="N161" s="64"/>
      <c r="O161" s="64"/>
      <c r="P161" s="64"/>
    </row>
    <row r="162" spans="2:16">
      <c r="B162" s="64"/>
      <c r="C162" s="64"/>
      <c r="D162" s="64"/>
      <c r="E162" s="64"/>
      <c r="F162" s="64"/>
      <c r="G162" s="64"/>
      <c r="H162" s="64"/>
      <c r="I162" s="202"/>
      <c r="J162" s="202"/>
      <c r="K162" s="202"/>
      <c r="L162" s="202"/>
      <c r="M162" s="202"/>
      <c r="N162" s="64"/>
      <c r="O162" s="64"/>
      <c r="P162" s="64"/>
    </row>
    <row r="163" spans="2:16">
      <c r="B163" s="64"/>
      <c r="C163" s="64"/>
      <c r="D163" s="64"/>
      <c r="E163" s="64"/>
      <c r="F163" s="64"/>
      <c r="G163" s="64"/>
      <c r="H163" s="64"/>
      <c r="I163" s="202"/>
      <c r="J163" s="202"/>
      <c r="K163" s="202"/>
      <c r="L163" s="202"/>
      <c r="M163" s="202"/>
      <c r="N163" s="64"/>
      <c r="O163" s="64"/>
      <c r="P163" s="64"/>
    </row>
    <row r="164" spans="2:16">
      <c r="B164" s="64"/>
      <c r="C164" s="64"/>
      <c r="D164" s="64"/>
      <c r="E164" s="64"/>
      <c r="F164" s="64"/>
      <c r="G164" s="64"/>
      <c r="H164" s="64"/>
      <c r="I164" s="202"/>
      <c r="J164" s="202"/>
      <c r="K164" s="202"/>
      <c r="L164" s="202"/>
      <c r="M164" s="202"/>
      <c r="N164" s="64"/>
      <c r="O164" s="64"/>
      <c r="P164" s="64"/>
    </row>
    <row r="165" spans="2:16">
      <c r="B165" s="64"/>
      <c r="C165" s="64"/>
      <c r="D165" s="64"/>
      <c r="E165" s="64"/>
      <c r="F165" s="64"/>
      <c r="G165" s="64"/>
      <c r="H165" s="64"/>
      <c r="I165" s="202"/>
      <c r="J165" s="202"/>
      <c r="K165" s="202"/>
      <c r="L165" s="202"/>
      <c r="M165" s="202"/>
      <c r="N165" s="64"/>
      <c r="O165" s="64"/>
      <c r="P165" s="64"/>
    </row>
    <row r="166" spans="2:16">
      <c r="B166" s="64"/>
      <c r="C166" s="64"/>
      <c r="D166" s="64"/>
      <c r="E166" s="64"/>
      <c r="F166" s="64"/>
      <c r="G166" s="64"/>
      <c r="H166" s="64"/>
      <c r="I166" s="202"/>
      <c r="J166" s="202"/>
      <c r="K166" s="202"/>
      <c r="L166" s="202"/>
      <c r="M166" s="202"/>
      <c r="N166" s="64"/>
      <c r="O166" s="64"/>
      <c r="P166" s="64"/>
    </row>
    <row r="167" spans="2:16">
      <c r="B167" s="64"/>
      <c r="C167" s="64"/>
      <c r="D167" s="64"/>
      <c r="E167" s="64"/>
      <c r="F167" s="64"/>
      <c r="G167" s="64"/>
      <c r="H167" s="64"/>
      <c r="I167" s="202"/>
      <c r="J167" s="202"/>
      <c r="K167" s="202"/>
      <c r="L167" s="202"/>
      <c r="M167" s="202"/>
      <c r="N167" s="64"/>
      <c r="O167" s="64"/>
      <c r="P167" s="64"/>
    </row>
    <row r="168" spans="2:16">
      <c r="B168" s="64"/>
      <c r="C168" s="64"/>
      <c r="D168" s="64"/>
      <c r="E168" s="64"/>
      <c r="F168" s="64"/>
      <c r="G168" s="64"/>
      <c r="H168" s="64"/>
      <c r="I168" s="202"/>
      <c r="J168" s="202"/>
      <c r="K168" s="202"/>
      <c r="L168" s="202"/>
      <c r="M168" s="202"/>
      <c r="N168" s="64"/>
      <c r="O168" s="64"/>
      <c r="P168" s="64"/>
    </row>
    <row r="169" spans="2:16">
      <c r="B169" s="64"/>
      <c r="C169" s="64"/>
      <c r="D169" s="64"/>
      <c r="E169" s="64"/>
      <c r="F169" s="64"/>
      <c r="G169" s="64"/>
      <c r="H169" s="64"/>
      <c r="I169" s="202"/>
      <c r="J169" s="202"/>
      <c r="K169" s="202"/>
      <c r="L169" s="202"/>
      <c r="M169" s="202"/>
      <c r="N169" s="64"/>
      <c r="O169" s="64"/>
      <c r="P169" s="64"/>
    </row>
    <row r="170" spans="2:16">
      <c r="B170" s="64"/>
      <c r="C170" s="64"/>
      <c r="D170" s="64"/>
      <c r="E170" s="64"/>
      <c r="F170" s="64"/>
      <c r="G170" s="64"/>
      <c r="H170" s="64"/>
      <c r="I170" s="202"/>
      <c r="J170" s="202"/>
      <c r="K170" s="202"/>
      <c r="L170" s="202"/>
      <c r="M170" s="202"/>
      <c r="N170" s="64"/>
      <c r="O170" s="64"/>
      <c r="P170" s="64"/>
    </row>
    <row r="171" spans="2:16">
      <c r="B171" s="64"/>
      <c r="C171" s="64"/>
      <c r="D171" s="64"/>
      <c r="E171" s="64"/>
      <c r="F171" s="64"/>
      <c r="G171" s="64"/>
      <c r="H171" s="64"/>
      <c r="I171" s="202"/>
      <c r="J171" s="202"/>
      <c r="K171" s="202"/>
      <c r="L171" s="202"/>
      <c r="M171" s="202"/>
      <c r="N171" s="64"/>
      <c r="O171" s="64"/>
      <c r="P171" s="64"/>
    </row>
    <row r="172" spans="2:16">
      <c r="B172" s="64"/>
      <c r="C172" s="64"/>
      <c r="D172" s="64"/>
      <c r="E172" s="64"/>
      <c r="F172" s="64"/>
      <c r="G172" s="64"/>
      <c r="H172" s="64"/>
      <c r="I172" s="202"/>
      <c r="J172" s="202"/>
      <c r="K172" s="202"/>
      <c r="L172" s="202"/>
      <c r="M172" s="202"/>
      <c r="N172" s="64"/>
      <c r="O172" s="64"/>
      <c r="P172" s="64"/>
    </row>
    <row r="173" spans="2:16">
      <c r="B173" s="64"/>
      <c r="C173" s="64"/>
      <c r="D173" s="64"/>
      <c r="E173" s="64"/>
      <c r="F173" s="64"/>
      <c r="G173" s="64"/>
      <c r="H173" s="64"/>
      <c r="I173" s="202"/>
      <c r="J173" s="202"/>
      <c r="K173" s="202"/>
      <c r="L173" s="202"/>
      <c r="M173" s="202"/>
      <c r="N173" s="64"/>
      <c r="O173" s="64"/>
      <c r="P173" s="64"/>
    </row>
    <row r="174" spans="2:16">
      <c r="B174" s="64"/>
      <c r="C174" s="64"/>
      <c r="D174" s="64"/>
      <c r="E174" s="64"/>
      <c r="F174" s="64"/>
      <c r="G174" s="64"/>
      <c r="H174" s="64"/>
      <c r="I174" s="202"/>
      <c r="J174" s="202"/>
      <c r="K174" s="202"/>
      <c r="L174" s="202"/>
      <c r="M174" s="202"/>
      <c r="N174" s="64"/>
      <c r="O174" s="64"/>
      <c r="P174" s="64"/>
    </row>
    <row r="175" spans="2:16">
      <c r="B175" s="64"/>
      <c r="C175" s="64"/>
      <c r="D175" s="64"/>
      <c r="E175" s="64"/>
      <c r="F175" s="64"/>
      <c r="G175" s="64"/>
      <c r="H175" s="64"/>
      <c r="I175" s="202"/>
      <c r="J175" s="202"/>
      <c r="K175" s="202"/>
      <c r="L175" s="202"/>
      <c r="M175" s="202"/>
      <c r="N175" s="64"/>
      <c r="O175" s="64"/>
      <c r="P175" s="64"/>
    </row>
    <row r="176" spans="2:16">
      <c r="B176" s="64"/>
      <c r="C176" s="64"/>
      <c r="D176" s="64"/>
      <c r="E176" s="64"/>
      <c r="F176" s="64"/>
      <c r="G176" s="64"/>
      <c r="H176" s="64"/>
      <c r="I176" s="202"/>
      <c r="J176" s="202"/>
      <c r="K176" s="202"/>
      <c r="L176" s="202"/>
      <c r="M176" s="202"/>
      <c r="N176" s="64"/>
      <c r="O176" s="64"/>
      <c r="P176" s="64"/>
    </row>
    <row r="177" spans="2:16">
      <c r="B177" s="64"/>
      <c r="C177" s="64"/>
      <c r="D177" s="64"/>
      <c r="E177" s="64"/>
      <c r="F177" s="64"/>
      <c r="G177" s="64"/>
      <c r="H177" s="64"/>
      <c r="I177" s="202"/>
      <c r="J177" s="202"/>
      <c r="K177" s="202"/>
      <c r="L177" s="202"/>
      <c r="M177" s="202"/>
      <c r="N177" s="64"/>
      <c r="O177" s="64"/>
      <c r="P177" s="64"/>
    </row>
    <row r="178" spans="2:16">
      <c r="B178" s="64"/>
      <c r="C178" s="64"/>
      <c r="D178" s="64"/>
      <c r="E178" s="64"/>
      <c r="F178" s="64"/>
      <c r="G178" s="64"/>
      <c r="H178" s="64"/>
      <c r="I178" s="202"/>
      <c r="J178" s="202"/>
      <c r="K178" s="202"/>
      <c r="L178" s="202"/>
      <c r="M178" s="202"/>
      <c r="N178" s="64"/>
      <c r="O178" s="64"/>
      <c r="P178" s="64"/>
    </row>
    <row r="179" spans="2:16">
      <c r="B179" s="64"/>
      <c r="C179" s="64"/>
      <c r="D179" s="64"/>
      <c r="E179" s="64"/>
      <c r="F179" s="64"/>
      <c r="G179" s="64"/>
      <c r="H179" s="64"/>
      <c r="I179" s="202"/>
      <c r="J179" s="202"/>
      <c r="K179" s="202"/>
      <c r="L179" s="202"/>
      <c r="M179" s="202"/>
      <c r="N179" s="64"/>
      <c r="O179" s="64"/>
      <c r="P179" s="64"/>
    </row>
    <row r="180" spans="2:16">
      <c r="B180" s="64"/>
      <c r="C180" s="64"/>
      <c r="D180" s="64"/>
      <c r="E180" s="64"/>
      <c r="F180" s="64"/>
      <c r="G180" s="64"/>
      <c r="H180" s="64"/>
      <c r="I180" s="202"/>
      <c r="J180" s="202"/>
      <c r="K180" s="202"/>
      <c r="L180" s="202"/>
      <c r="M180" s="202"/>
      <c r="N180" s="64"/>
      <c r="O180" s="64"/>
      <c r="P180" s="64"/>
    </row>
    <row r="181" spans="2:16">
      <c r="B181" s="64"/>
      <c r="C181" s="64"/>
      <c r="D181" s="64"/>
      <c r="E181" s="64"/>
      <c r="F181" s="64"/>
      <c r="G181" s="64"/>
      <c r="H181" s="64"/>
      <c r="I181" s="202"/>
      <c r="J181" s="202"/>
      <c r="K181" s="202"/>
      <c r="L181" s="202"/>
      <c r="M181" s="202"/>
      <c r="N181" s="64"/>
      <c r="O181" s="64"/>
      <c r="P181" s="64"/>
    </row>
    <row r="182" spans="2:16">
      <c r="B182" s="64"/>
      <c r="C182" s="64"/>
      <c r="D182" s="64"/>
      <c r="E182" s="64"/>
      <c r="F182" s="64"/>
      <c r="G182" s="64"/>
      <c r="H182" s="64"/>
      <c r="I182" s="202"/>
      <c r="J182" s="202"/>
      <c r="K182" s="202"/>
      <c r="L182" s="202"/>
      <c r="M182" s="202"/>
      <c r="N182" s="64"/>
      <c r="O182" s="64"/>
      <c r="P182" s="64"/>
    </row>
    <row r="183" spans="2:16">
      <c r="B183" s="64"/>
      <c r="C183" s="64"/>
      <c r="D183" s="64"/>
      <c r="E183" s="64"/>
      <c r="F183" s="64"/>
      <c r="G183" s="64"/>
      <c r="H183" s="64"/>
      <c r="I183" s="202"/>
      <c r="J183" s="202"/>
      <c r="K183" s="202"/>
      <c r="L183" s="202"/>
      <c r="M183" s="202"/>
      <c r="N183" s="64"/>
      <c r="O183" s="64"/>
      <c r="P183" s="64"/>
    </row>
    <row r="184" spans="2:16">
      <c r="B184" s="64"/>
      <c r="C184" s="64"/>
      <c r="D184" s="64"/>
      <c r="E184" s="64"/>
      <c r="F184" s="64"/>
      <c r="G184" s="64"/>
      <c r="H184" s="64"/>
      <c r="I184" s="202"/>
      <c r="J184" s="202"/>
      <c r="K184" s="202"/>
      <c r="L184" s="202"/>
      <c r="M184" s="202"/>
      <c r="N184" s="64"/>
      <c r="O184" s="64"/>
      <c r="P184" s="64"/>
    </row>
    <row r="185" spans="2:16">
      <c r="B185" s="64"/>
      <c r="C185" s="64"/>
      <c r="D185" s="64"/>
      <c r="E185" s="64"/>
      <c r="F185" s="64"/>
      <c r="G185" s="64"/>
      <c r="H185" s="64"/>
      <c r="I185" s="202"/>
      <c r="J185" s="202"/>
      <c r="K185" s="202"/>
      <c r="L185" s="202"/>
      <c r="M185" s="202"/>
      <c r="N185" s="64"/>
      <c r="O185" s="64"/>
      <c r="P185" s="64"/>
    </row>
    <row r="186" spans="2:16">
      <c r="B186" s="64"/>
      <c r="C186" s="64"/>
      <c r="D186" s="64"/>
      <c r="E186" s="64"/>
      <c r="F186" s="64"/>
      <c r="G186" s="64"/>
      <c r="H186" s="64"/>
      <c r="I186" s="202"/>
      <c r="J186" s="202"/>
      <c r="K186" s="202"/>
      <c r="L186" s="202"/>
      <c r="M186" s="202"/>
      <c r="N186" s="64"/>
      <c r="O186" s="64"/>
      <c r="P186" s="64"/>
    </row>
    <row r="187" spans="2:16">
      <c r="B187" s="64"/>
      <c r="C187" s="64"/>
      <c r="D187" s="64"/>
      <c r="E187" s="64"/>
      <c r="F187" s="64"/>
      <c r="G187" s="64"/>
      <c r="H187" s="64"/>
      <c r="I187" s="202"/>
      <c r="J187" s="202"/>
      <c r="K187" s="202"/>
      <c r="L187" s="202"/>
      <c r="M187" s="202"/>
      <c r="N187" s="64"/>
      <c r="O187" s="64"/>
      <c r="P187" s="64"/>
    </row>
    <row r="188" spans="2:16">
      <c r="B188" s="64"/>
      <c r="C188" s="64"/>
      <c r="D188" s="64"/>
      <c r="E188" s="64"/>
      <c r="F188" s="64"/>
      <c r="G188" s="64"/>
      <c r="H188" s="64"/>
      <c r="I188" s="202"/>
      <c r="J188" s="202"/>
      <c r="K188" s="202"/>
      <c r="L188" s="202"/>
      <c r="M188" s="202"/>
      <c r="N188" s="64"/>
      <c r="O188" s="64"/>
      <c r="P188" s="64"/>
    </row>
    <row r="189" spans="2:16">
      <c r="B189" s="64"/>
      <c r="C189" s="64"/>
      <c r="D189" s="64"/>
      <c r="E189" s="64"/>
      <c r="F189" s="64"/>
      <c r="G189" s="64"/>
      <c r="H189" s="64"/>
      <c r="I189" s="202"/>
      <c r="J189" s="202"/>
      <c r="K189" s="202"/>
      <c r="L189" s="202"/>
      <c r="M189" s="202"/>
      <c r="N189" s="64"/>
      <c r="O189" s="64"/>
      <c r="P189" s="64"/>
    </row>
    <row r="190" spans="2:16">
      <c r="B190" s="64"/>
      <c r="C190" s="64"/>
      <c r="D190" s="64"/>
      <c r="E190" s="64"/>
      <c r="F190" s="64"/>
      <c r="G190" s="64"/>
      <c r="H190" s="64"/>
      <c r="I190" s="202"/>
      <c r="J190" s="202"/>
      <c r="K190" s="202"/>
      <c r="L190" s="202"/>
      <c r="M190" s="202"/>
      <c r="N190" s="64"/>
      <c r="O190" s="64"/>
      <c r="P190" s="64"/>
    </row>
    <row r="191" spans="2:16">
      <c r="B191" s="64"/>
      <c r="C191" s="64"/>
      <c r="D191" s="64"/>
      <c r="E191" s="64"/>
      <c r="F191" s="64"/>
      <c r="G191" s="64"/>
      <c r="H191" s="64"/>
      <c r="I191" s="202"/>
      <c r="J191" s="202"/>
      <c r="K191" s="202"/>
      <c r="L191" s="202"/>
      <c r="M191" s="202"/>
      <c r="N191" s="64"/>
      <c r="O191" s="64"/>
      <c r="P191" s="64"/>
    </row>
    <row r="192" spans="2:16">
      <c r="B192" s="64"/>
      <c r="C192" s="64"/>
      <c r="D192" s="64"/>
      <c r="E192" s="64"/>
      <c r="F192" s="64"/>
      <c r="G192" s="64"/>
      <c r="H192" s="64"/>
      <c r="I192" s="202"/>
      <c r="J192" s="202"/>
      <c r="K192" s="202"/>
      <c r="L192" s="202"/>
      <c r="M192" s="202"/>
      <c r="N192" s="64"/>
      <c r="O192" s="64"/>
      <c r="P192" s="64"/>
    </row>
    <row r="193" spans="2:16">
      <c r="B193" s="64"/>
      <c r="C193" s="64"/>
      <c r="D193" s="64"/>
      <c r="E193" s="64"/>
      <c r="F193" s="64"/>
      <c r="G193" s="64"/>
      <c r="H193" s="64"/>
      <c r="I193" s="202"/>
      <c r="J193" s="202"/>
      <c r="K193" s="202"/>
      <c r="L193" s="202"/>
      <c r="M193" s="202"/>
      <c r="N193" s="64"/>
      <c r="O193" s="64"/>
      <c r="P193" s="64"/>
    </row>
    <row r="194" spans="2:16">
      <c r="B194" s="64"/>
      <c r="C194" s="64"/>
      <c r="D194" s="64"/>
      <c r="E194" s="64"/>
      <c r="F194" s="64"/>
      <c r="G194" s="64"/>
      <c r="H194" s="64"/>
      <c r="I194" s="202"/>
      <c r="J194" s="202"/>
      <c r="K194" s="202"/>
      <c r="L194" s="202"/>
      <c r="M194" s="202"/>
      <c r="N194" s="64"/>
      <c r="O194" s="64"/>
      <c r="P194" s="64"/>
    </row>
    <row r="195" spans="2:16">
      <c r="B195" s="64"/>
      <c r="C195" s="64"/>
      <c r="D195" s="64"/>
      <c r="E195" s="64"/>
      <c r="F195" s="64"/>
      <c r="G195" s="64"/>
      <c r="H195" s="64"/>
      <c r="I195" s="202"/>
      <c r="J195" s="202"/>
      <c r="K195" s="202"/>
      <c r="L195" s="202"/>
      <c r="M195" s="202"/>
      <c r="N195" s="64"/>
      <c r="O195" s="64"/>
      <c r="P195" s="64"/>
    </row>
    <row r="196" spans="2:16">
      <c r="B196" s="64"/>
      <c r="C196" s="64"/>
      <c r="D196" s="64"/>
      <c r="E196" s="64"/>
      <c r="F196" s="64"/>
      <c r="G196" s="64"/>
      <c r="H196" s="64"/>
      <c r="I196" s="202"/>
      <c r="J196" s="202"/>
      <c r="K196" s="202"/>
      <c r="L196" s="202"/>
      <c r="M196" s="202"/>
      <c r="N196" s="64"/>
      <c r="O196" s="64"/>
      <c r="P196" s="64"/>
    </row>
    <row r="197" spans="2:16">
      <c r="B197" s="64"/>
      <c r="C197" s="64"/>
      <c r="D197" s="64"/>
      <c r="E197" s="64"/>
      <c r="F197" s="64"/>
      <c r="G197" s="64"/>
      <c r="H197" s="64"/>
      <c r="I197" s="202"/>
      <c r="J197" s="202"/>
      <c r="K197" s="202"/>
      <c r="L197" s="202"/>
      <c r="M197" s="202"/>
      <c r="N197" s="64"/>
      <c r="O197" s="64"/>
      <c r="P197" s="64"/>
    </row>
    <row r="198" spans="2:16">
      <c r="B198" s="64"/>
      <c r="C198" s="64"/>
      <c r="D198" s="64"/>
      <c r="E198" s="64"/>
      <c r="F198" s="64"/>
      <c r="G198" s="64"/>
      <c r="H198" s="64"/>
      <c r="I198" s="202"/>
      <c r="J198" s="202"/>
      <c r="K198" s="202"/>
      <c r="L198" s="202"/>
      <c r="M198" s="202"/>
      <c r="N198" s="64"/>
      <c r="O198" s="64"/>
      <c r="P198" s="64"/>
    </row>
    <row r="199" spans="2:16">
      <c r="B199" s="64"/>
      <c r="C199" s="64"/>
      <c r="D199" s="64"/>
      <c r="E199" s="64"/>
      <c r="F199" s="64"/>
      <c r="G199" s="64"/>
      <c r="H199" s="64"/>
      <c r="I199" s="202"/>
      <c r="J199" s="202"/>
      <c r="K199" s="202"/>
      <c r="L199" s="202"/>
      <c r="M199" s="202"/>
      <c r="N199" s="64"/>
      <c r="O199" s="64"/>
      <c r="P199" s="64"/>
    </row>
    <row r="200" spans="2:16">
      <c r="B200" s="64"/>
      <c r="C200" s="64"/>
      <c r="D200" s="64"/>
      <c r="E200" s="64"/>
      <c r="F200" s="64"/>
      <c r="G200" s="64"/>
      <c r="H200" s="64"/>
      <c r="I200" s="202"/>
      <c r="J200" s="202"/>
      <c r="K200" s="202"/>
      <c r="L200" s="202"/>
      <c r="M200" s="202"/>
      <c r="N200" s="64"/>
      <c r="O200" s="64"/>
      <c r="P200" s="64"/>
    </row>
    <row r="201" spans="2:16">
      <c r="B201" s="64"/>
      <c r="C201" s="64"/>
      <c r="D201" s="64"/>
      <c r="E201" s="64"/>
      <c r="F201" s="64"/>
      <c r="G201" s="64"/>
      <c r="H201" s="64"/>
      <c r="I201" s="202"/>
      <c r="J201" s="202"/>
      <c r="K201" s="202"/>
      <c r="L201" s="202"/>
      <c r="M201" s="202"/>
      <c r="N201" s="64"/>
      <c r="O201" s="64"/>
      <c r="P201" s="64"/>
    </row>
    <row r="202" spans="2:16">
      <c r="B202" s="64"/>
      <c r="C202" s="64"/>
      <c r="D202" s="64"/>
      <c r="E202" s="64"/>
      <c r="F202" s="64"/>
      <c r="G202" s="64"/>
      <c r="H202" s="64"/>
      <c r="I202" s="202"/>
      <c r="J202" s="202"/>
      <c r="K202" s="202"/>
      <c r="L202" s="202"/>
      <c r="M202" s="202"/>
      <c r="N202" s="64"/>
      <c r="O202" s="64"/>
      <c r="P202" s="64"/>
    </row>
    <row r="203" spans="2:16">
      <c r="B203" s="64"/>
      <c r="C203" s="64"/>
      <c r="D203" s="64"/>
      <c r="E203" s="64"/>
      <c r="F203" s="64"/>
      <c r="G203" s="64"/>
      <c r="H203" s="64"/>
      <c r="I203" s="202"/>
      <c r="J203" s="202"/>
      <c r="K203" s="202"/>
      <c r="L203" s="202"/>
      <c r="M203" s="202"/>
      <c r="N203" s="64"/>
      <c r="O203" s="64"/>
      <c r="P203" s="64"/>
    </row>
    <row r="204" spans="2:16">
      <c r="B204" s="64"/>
      <c r="C204" s="64"/>
      <c r="D204" s="64"/>
      <c r="E204" s="64"/>
      <c r="F204" s="64"/>
      <c r="G204" s="64"/>
      <c r="H204" s="64"/>
      <c r="I204" s="202"/>
      <c r="J204" s="202"/>
      <c r="K204" s="202"/>
      <c r="L204" s="202"/>
      <c r="M204" s="202"/>
      <c r="N204" s="64"/>
      <c r="O204" s="64"/>
      <c r="P204" s="64"/>
    </row>
    <row r="205" spans="2:16">
      <c r="B205" s="64"/>
      <c r="C205" s="64"/>
      <c r="D205" s="64"/>
      <c r="E205" s="64"/>
      <c r="F205" s="64"/>
      <c r="G205" s="64"/>
      <c r="H205" s="64"/>
      <c r="I205" s="202"/>
      <c r="J205" s="202"/>
      <c r="K205" s="202"/>
      <c r="L205" s="202"/>
      <c r="M205" s="202"/>
      <c r="N205" s="64"/>
      <c r="O205" s="64"/>
      <c r="P205" s="64"/>
    </row>
    <row r="206" spans="2:16">
      <c r="B206" s="64"/>
      <c r="C206" s="64"/>
      <c r="D206" s="64"/>
      <c r="E206" s="64"/>
      <c r="F206" s="64"/>
      <c r="G206" s="64"/>
      <c r="H206" s="64"/>
      <c r="I206" s="202"/>
      <c r="J206" s="202"/>
      <c r="K206" s="202"/>
      <c r="L206" s="202"/>
      <c r="M206" s="202"/>
      <c r="N206" s="64"/>
      <c r="O206" s="64"/>
      <c r="P206" s="64"/>
    </row>
    <row r="207" spans="2:16">
      <c r="B207" s="64"/>
      <c r="C207" s="64"/>
      <c r="D207" s="64"/>
      <c r="E207" s="64"/>
      <c r="F207" s="64"/>
      <c r="G207" s="64"/>
      <c r="H207" s="64"/>
      <c r="I207" s="202"/>
      <c r="J207" s="202"/>
      <c r="K207" s="202"/>
      <c r="L207" s="202"/>
      <c r="M207" s="202"/>
      <c r="N207" s="64"/>
      <c r="O207" s="64"/>
      <c r="P207" s="64"/>
    </row>
    <row r="208" spans="2:16">
      <c r="B208" s="64"/>
      <c r="C208" s="64"/>
      <c r="D208" s="64"/>
      <c r="E208" s="64"/>
      <c r="F208" s="64"/>
      <c r="G208" s="64"/>
      <c r="H208" s="64"/>
      <c r="I208" s="202"/>
      <c r="J208" s="202"/>
      <c r="K208" s="202"/>
      <c r="L208" s="202"/>
      <c r="M208" s="202"/>
      <c r="N208" s="64"/>
      <c r="O208" s="64"/>
      <c r="P208" s="64"/>
    </row>
    <row r="209" spans="2:16">
      <c r="B209" s="64"/>
      <c r="C209" s="64"/>
      <c r="D209" s="64"/>
      <c r="E209" s="64"/>
      <c r="F209" s="64"/>
      <c r="G209" s="64"/>
      <c r="H209" s="64"/>
      <c r="I209" s="202"/>
      <c r="J209" s="202"/>
      <c r="K209" s="202"/>
      <c r="L209" s="202"/>
      <c r="M209" s="202"/>
      <c r="N209" s="64"/>
      <c r="O209" s="64"/>
      <c r="P209" s="64"/>
    </row>
    <row r="210" spans="2:16">
      <c r="B210" s="64"/>
      <c r="C210" s="64"/>
      <c r="D210" s="64"/>
      <c r="E210" s="64"/>
      <c r="F210" s="64"/>
      <c r="G210" s="64"/>
      <c r="H210" s="64"/>
      <c r="I210" s="202"/>
      <c r="J210" s="202"/>
      <c r="K210" s="202"/>
      <c r="L210" s="202"/>
      <c r="M210" s="202"/>
      <c r="N210" s="64"/>
      <c r="O210" s="64"/>
      <c r="P210" s="64"/>
    </row>
    <row r="211" spans="2:16">
      <c r="B211" s="64"/>
      <c r="C211" s="64"/>
      <c r="D211" s="64"/>
      <c r="E211" s="64"/>
      <c r="F211" s="64"/>
      <c r="G211" s="64"/>
      <c r="H211" s="64"/>
      <c r="I211" s="202"/>
      <c r="J211" s="202"/>
      <c r="K211" s="202"/>
      <c r="L211" s="202"/>
      <c r="M211" s="202"/>
      <c r="N211" s="64"/>
      <c r="O211" s="64"/>
      <c r="P211" s="64"/>
    </row>
    <row r="212" spans="2:16">
      <c r="B212" s="64"/>
      <c r="C212" s="64"/>
      <c r="D212" s="64"/>
      <c r="E212" s="64"/>
      <c r="F212" s="64"/>
      <c r="G212" s="64"/>
      <c r="H212" s="64"/>
      <c r="I212" s="202"/>
      <c r="J212" s="202"/>
      <c r="K212" s="202"/>
      <c r="L212" s="202"/>
      <c r="M212" s="202"/>
      <c r="N212" s="64"/>
      <c r="O212" s="64"/>
      <c r="P212" s="64"/>
    </row>
    <row r="213" spans="2:16">
      <c r="B213" s="64"/>
      <c r="C213" s="64"/>
      <c r="D213" s="64"/>
      <c r="E213" s="64"/>
      <c r="F213" s="64"/>
      <c r="G213" s="64"/>
      <c r="H213" s="64"/>
      <c r="I213" s="202"/>
      <c r="J213" s="202"/>
      <c r="K213" s="202"/>
      <c r="L213" s="202"/>
      <c r="M213" s="202"/>
      <c r="N213" s="64"/>
      <c r="O213" s="64"/>
      <c r="P213" s="64"/>
    </row>
    <row r="214" spans="2:16">
      <c r="B214" s="64"/>
      <c r="C214" s="64"/>
      <c r="D214" s="64"/>
      <c r="E214" s="64"/>
      <c r="F214" s="64"/>
      <c r="G214" s="64"/>
      <c r="H214" s="64"/>
      <c r="I214" s="202"/>
      <c r="J214" s="202"/>
      <c r="K214" s="202"/>
      <c r="L214" s="202"/>
      <c r="M214" s="202"/>
      <c r="N214" s="64"/>
      <c r="O214" s="64"/>
      <c r="P214" s="64"/>
    </row>
    <row r="215" spans="2:16">
      <c r="B215" s="64"/>
      <c r="C215" s="64"/>
      <c r="D215" s="64"/>
      <c r="E215" s="64"/>
      <c r="F215" s="64"/>
      <c r="G215" s="64"/>
      <c r="H215" s="64"/>
      <c r="I215" s="202"/>
      <c r="J215" s="202"/>
      <c r="K215" s="202"/>
      <c r="L215" s="202"/>
      <c r="M215" s="202"/>
      <c r="N215" s="64"/>
      <c r="O215" s="64"/>
      <c r="P215" s="64"/>
    </row>
    <row r="216" spans="2:16">
      <c r="B216" s="64"/>
      <c r="C216" s="64"/>
      <c r="D216" s="64"/>
      <c r="E216" s="64"/>
      <c r="F216" s="64"/>
      <c r="G216" s="64"/>
      <c r="H216" s="64"/>
      <c r="I216" s="202"/>
      <c r="J216" s="202"/>
      <c r="K216" s="202"/>
      <c r="L216" s="202"/>
      <c r="M216" s="202"/>
      <c r="N216" s="64"/>
      <c r="O216" s="64"/>
      <c r="P216" s="64"/>
    </row>
    <row r="217" spans="2:16">
      <c r="B217" s="64"/>
      <c r="C217" s="64"/>
      <c r="D217" s="64"/>
      <c r="E217" s="64"/>
      <c r="F217" s="64"/>
      <c r="G217" s="64"/>
      <c r="H217" s="64"/>
      <c r="I217" s="202"/>
      <c r="J217" s="202"/>
      <c r="K217" s="202"/>
      <c r="L217" s="202"/>
      <c r="M217" s="202"/>
      <c r="N217" s="64"/>
      <c r="O217" s="64"/>
      <c r="P217" s="64"/>
    </row>
    <row r="218" spans="2:16">
      <c r="B218" s="64"/>
      <c r="C218" s="64"/>
      <c r="D218" s="64"/>
      <c r="E218" s="64"/>
      <c r="F218" s="64"/>
      <c r="G218" s="64"/>
      <c r="H218" s="64"/>
      <c r="I218" s="202"/>
      <c r="J218" s="202"/>
      <c r="K218" s="202"/>
      <c r="L218" s="202"/>
      <c r="M218" s="202"/>
      <c r="N218" s="64"/>
      <c r="O218" s="64"/>
      <c r="P218" s="64"/>
    </row>
    <row r="219" spans="2:16">
      <c r="B219" s="64"/>
      <c r="C219" s="64"/>
      <c r="D219" s="64"/>
      <c r="E219" s="64"/>
      <c r="F219" s="64"/>
      <c r="G219" s="64"/>
      <c r="H219" s="64"/>
      <c r="I219" s="202"/>
      <c r="J219" s="202"/>
      <c r="K219" s="202"/>
      <c r="L219" s="202"/>
      <c r="M219" s="202"/>
      <c r="N219" s="64"/>
      <c r="O219" s="64"/>
      <c r="P219" s="64"/>
    </row>
    <row r="220" spans="2:16">
      <c r="B220" s="64"/>
      <c r="C220" s="64"/>
      <c r="D220" s="64"/>
      <c r="E220" s="64"/>
      <c r="F220" s="64"/>
      <c r="G220" s="64"/>
      <c r="H220" s="64"/>
      <c r="I220" s="202"/>
      <c r="J220" s="202"/>
      <c r="K220" s="202"/>
      <c r="L220" s="202"/>
      <c r="M220" s="202"/>
      <c r="N220" s="64"/>
      <c r="O220" s="64"/>
      <c r="P220" s="64"/>
    </row>
    <row r="221" spans="2:16">
      <c r="B221" s="64"/>
      <c r="C221" s="64"/>
      <c r="D221" s="64"/>
      <c r="E221" s="64"/>
      <c r="F221" s="64"/>
      <c r="G221" s="64"/>
      <c r="H221" s="64"/>
      <c r="I221" s="202"/>
      <c r="J221" s="202"/>
      <c r="K221" s="202"/>
      <c r="L221" s="202"/>
      <c r="M221" s="202"/>
      <c r="N221" s="64"/>
      <c r="O221" s="64"/>
      <c r="P221" s="64"/>
    </row>
    <row r="222" spans="2:16">
      <c r="B222" s="64"/>
      <c r="C222" s="64"/>
      <c r="D222" s="64"/>
      <c r="E222" s="64"/>
      <c r="F222" s="64"/>
      <c r="G222" s="64"/>
      <c r="H222" s="64"/>
      <c r="I222" s="202"/>
      <c r="J222" s="202"/>
      <c r="K222" s="202"/>
      <c r="L222" s="202"/>
      <c r="M222" s="202"/>
      <c r="N222" s="64"/>
      <c r="O222" s="64"/>
      <c r="P222" s="64"/>
    </row>
    <row r="223" spans="2:16">
      <c r="B223" s="64"/>
      <c r="C223" s="64"/>
      <c r="D223" s="64"/>
      <c r="E223" s="64"/>
      <c r="F223" s="64"/>
      <c r="G223" s="64"/>
      <c r="H223" s="64"/>
      <c r="I223" s="202"/>
      <c r="J223" s="202"/>
      <c r="K223" s="202"/>
      <c r="L223" s="202"/>
      <c r="M223" s="202"/>
      <c r="N223" s="64"/>
      <c r="O223" s="64"/>
      <c r="P223" s="64"/>
    </row>
    <row r="224" spans="2:16">
      <c r="B224" s="64"/>
      <c r="C224" s="64"/>
      <c r="D224" s="64"/>
      <c r="E224" s="64"/>
      <c r="F224" s="64"/>
      <c r="G224" s="64"/>
      <c r="H224" s="64"/>
      <c r="I224" s="202"/>
      <c r="J224" s="202"/>
      <c r="K224" s="202"/>
      <c r="L224" s="202"/>
      <c r="M224" s="202"/>
      <c r="N224" s="64"/>
      <c r="O224" s="64"/>
      <c r="P224" s="64"/>
    </row>
    <row r="225" spans="2:16">
      <c r="B225" s="64"/>
      <c r="C225" s="64"/>
      <c r="D225" s="64"/>
      <c r="E225" s="64"/>
      <c r="F225" s="64"/>
      <c r="G225" s="64"/>
      <c r="H225" s="64"/>
      <c r="I225" s="202"/>
      <c r="J225" s="202"/>
      <c r="K225" s="202"/>
      <c r="L225" s="202"/>
      <c r="M225" s="202"/>
      <c r="N225" s="64"/>
      <c r="O225" s="64"/>
      <c r="P225" s="64"/>
    </row>
    <row r="226" spans="2:16">
      <c r="B226" s="64"/>
      <c r="C226" s="64"/>
      <c r="D226" s="64"/>
      <c r="E226" s="64"/>
      <c r="F226" s="64"/>
      <c r="G226" s="64"/>
      <c r="H226" s="64"/>
      <c r="I226" s="202"/>
      <c r="J226" s="202"/>
      <c r="K226" s="202"/>
      <c r="L226" s="202"/>
      <c r="M226" s="202"/>
      <c r="N226" s="64"/>
      <c r="O226" s="64"/>
      <c r="P226" s="64"/>
    </row>
    <row r="227" spans="2:16">
      <c r="B227" s="64"/>
      <c r="C227" s="64"/>
      <c r="D227" s="64"/>
      <c r="E227" s="64"/>
      <c r="F227" s="64"/>
      <c r="G227" s="64"/>
      <c r="H227" s="64"/>
      <c r="I227" s="202"/>
      <c r="J227" s="202"/>
      <c r="K227" s="202"/>
      <c r="L227" s="202"/>
      <c r="M227" s="202"/>
      <c r="N227" s="64"/>
      <c r="O227" s="64"/>
      <c r="P227" s="64"/>
    </row>
    <row r="228" spans="2:16">
      <c r="B228" s="64"/>
      <c r="C228" s="64"/>
      <c r="D228" s="64"/>
      <c r="E228" s="64"/>
      <c r="F228" s="64"/>
      <c r="G228" s="64"/>
      <c r="H228" s="64"/>
      <c r="I228" s="202"/>
      <c r="J228" s="202"/>
      <c r="K228" s="202"/>
      <c r="L228" s="202"/>
      <c r="M228" s="202"/>
      <c r="N228" s="64"/>
      <c r="O228" s="64"/>
      <c r="P228" s="64"/>
    </row>
    <row r="229" spans="2:16">
      <c r="B229" s="64"/>
      <c r="C229" s="64"/>
      <c r="D229" s="64"/>
      <c r="E229" s="64"/>
      <c r="F229" s="64"/>
      <c r="G229" s="64"/>
      <c r="H229" s="64"/>
      <c r="I229" s="202"/>
      <c r="J229" s="202"/>
      <c r="K229" s="202"/>
      <c r="L229" s="202"/>
      <c r="M229" s="202"/>
      <c r="N229" s="64"/>
      <c r="O229" s="64"/>
      <c r="P229" s="64"/>
    </row>
    <row r="230" spans="2:16">
      <c r="B230" s="64"/>
      <c r="C230" s="64"/>
      <c r="D230" s="64"/>
      <c r="E230" s="64"/>
      <c r="F230" s="64"/>
      <c r="G230" s="64"/>
      <c r="H230" s="64"/>
      <c r="I230" s="202"/>
      <c r="J230" s="202"/>
      <c r="K230" s="202"/>
      <c r="L230" s="202"/>
      <c r="M230" s="202"/>
      <c r="N230" s="64"/>
      <c r="O230" s="64"/>
      <c r="P230" s="64"/>
    </row>
    <row r="231" spans="2:16">
      <c r="B231" s="64"/>
      <c r="C231" s="64"/>
      <c r="D231" s="64"/>
      <c r="E231" s="64"/>
      <c r="F231" s="64"/>
      <c r="G231" s="64"/>
      <c r="H231" s="64"/>
      <c r="I231" s="202"/>
      <c r="J231" s="202"/>
      <c r="K231" s="202"/>
      <c r="L231" s="202"/>
      <c r="M231" s="202"/>
      <c r="N231" s="64"/>
      <c r="O231" s="64"/>
      <c r="P231" s="64"/>
    </row>
    <row r="232" spans="2:16">
      <c r="B232" s="64"/>
      <c r="C232" s="64"/>
      <c r="D232" s="64"/>
      <c r="E232" s="64"/>
      <c r="F232" s="64"/>
      <c r="G232" s="64"/>
      <c r="H232" s="64"/>
      <c r="I232" s="202"/>
      <c r="J232" s="202"/>
      <c r="K232" s="202"/>
      <c r="L232" s="202"/>
      <c r="M232" s="202"/>
      <c r="N232" s="64"/>
      <c r="O232" s="64"/>
      <c r="P232" s="64"/>
    </row>
    <row r="233" spans="2:16">
      <c r="B233" s="64"/>
      <c r="C233" s="64"/>
      <c r="D233" s="64"/>
      <c r="E233" s="64"/>
      <c r="F233" s="64"/>
      <c r="G233" s="64"/>
      <c r="H233" s="64"/>
      <c r="I233" s="202"/>
      <c r="J233" s="202"/>
      <c r="K233" s="202"/>
      <c r="L233" s="202"/>
      <c r="M233" s="202"/>
      <c r="N233" s="64"/>
      <c r="O233" s="64"/>
      <c r="P233" s="64"/>
    </row>
    <row r="234" spans="2:16">
      <c r="B234" s="64"/>
      <c r="C234" s="64"/>
      <c r="D234" s="64"/>
      <c r="E234" s="64"/>
      <c r="F234" s="64"/>
      <c r="G234" s="64"/>
      <c r="H234" s="64"/>
      <c r="I234" s="202"/>
      <c r="J234" s="202"/>
      <c r="K234" s="202"/>
      <c r="L234" s="202"/>
      <c r="M234" s="202"/>
      <c r="N234" s="64"/>
      <c r="O234" s="64"/>
      <c r="P234" s="64"/>
    </row>
    <row r="235" spans="2:16">
      <c r="B235" s="64"/>
      <c r="C235" s="64"/>
      <c r="D235" s="64"/>
      <c r="E235" s="64"/>
      <c r="F235" s="64"/>
      <c r="G235" s="64"/>
      <c r="H235" s="64"/>
      <c r="I235" s="202"/>
      <c r="J235" s="202"/>
      <c r="K235" s="202"/>
      <c r="L235" s="202"/>
      <c r="M235" s="202"/>
      <c r="N235" s="64"/>
      <c r="O235" s="64"/>
      <c r="P235" s="64"/>
    </row>
    <row r="236" spans="2:16">
      <c r="B236" s="64"/>
      <c r="C236" s="64"/>
      <c r="D236" s="64"/>
      <c r="E236" s="64"/>
      <c r="F236" s="64"/>
      <c r="G236" s="64"/>
      <c r="H236" s="64"/>
      <c r="I236" s="202"/>
      <c r="J236" s="202"/>
      <c r="K236" s="202"/>
      <c r="L236" s="202"/>
      <c r="M236" s="202"/>
      <c r="N236" s="64"/>
      <c r="O236" s="64"/>
      <c r="P236" s="64"/>
    </row>
    <row r="237" spans="2:16">
      <c r="B237" s="64"/>
      <c r="C237" s="64"/>
      <c r="D237" s="64"/>
      <c r="E237" s="64"/>
      <c r="F237" s="64"/>
      <c r="G237" s="64"/>
      <c r="H237" s="64"/>
      <c r="I237" s="202"/>
      <c r="J237" s="202"/>
      <c r="K237" s="202"/>
      <c r="L237" s="202"/>
      <c r="M237" s="202"/>
      <c r="N237" s="64"/>
      <c r="O237" s="64"/>
      <c r="P237" s="64"/>
    </row>
    <row r="238" spans="2:16">
      <c r="B238" s="64"/>
      <c r="C238" s="64"/>
      <c r="D238" s="64"/>
      <c r="E238" s="64"/>
      <c r="F238" s="64"/>
      <c r="G238" s="64"/>
      <c r="H238" s="64"/>
      <c r="I238" s="202"/>
      <c r="J238" s="202"/>
      <c r="K238" s="202"/>
      <c r="L238" s="202"/>
      <c r="M238" s="202"/>
      <c r="N238" s="64"/>
      <c r="O238" s="64"/>
      <c r="P238" s="64"/>
    </row>
    <row r="239" spans="2:16">
      <c r="B239" s="64"/>
      <c r="C239" s="64"/>
      <c r="D239" s="64"/>
      <c r="E239" s="64"/>
      <c r="F239" s="64"/>
      <c r="G239" s="64"/>
      <c r="H239" s="64"/>
      <c r="I239" s="202"/>
      <c r="J239" s="202"/>
      <c r="K239" s="202"/>
      <c r="L239" s="202"/>
      <c r="M239" s="202"/>
      <c r="N239" s="64"/>
      <c r="O239" s="64"/>
      <c r="P239" s="64"/>
    </row>
    <row r="240" spans="2:16">
      <c r="B240" s="64"/>
      <c r="C240" s="64"/>
      <c r="D240" s="64"/>
      <c r="E240" s="64"/>
      <c r="F240" s="64"/>
      <c r="G240" s="64"/>
      <c r="H240" s="64"/>
      <c r="I240" s="202"/>
      <c r="J240" s="202"/>
      <c r="K240" s="202"/>
      <c r="L240" s="202"/>
      <c r="M240" s="202"/>
      <c r="N240" s="64"/>
      <c r="O240" s="64"/>
      <c r="P240" s="64"/>
    </row>
    <row r="241" spans="2:16">
      <c r="B241" s="64"/>
      <c r="C241" s="64"/>
      <c r="D241" s="64"/>
      <c r="E241" s="64"/>
      <c r="F241" s="64"/>
      <c r="G241" s="64"/>
      <c r="H241" s="64"/>
      <c r="I241" s="202"/>
      <c r="J241" s="202"/>
      <c r="K241" s="202"/>
      <c r="L241" s="202"/>
      <c r="M241" s="202"/>
      <c r="N241" s="64"/>
      <c r="O241" s="64"/>
      <c r="P241" s="64"/>
    </row>
    <row r="242" spans="2:16">
      <c r="B242" s="64"/>
      <c r="C242" s="64"/>
      <c r="D242" s="64"/>
      <c r="E242" s="64"/>
      <c r="F242" s="64"/>
      <c r="G242" s="64"/>
      <c r="H242" s="64"/>
      <c r="I242" s="202"/>
      <c r="J242" s="202"/>
      <c r="K242" s="202"/>
      <c r="L242" s="202"/>
      <c r="M242" s="202"/>
      <c r="N242" s="64"/>
      <c r="O242" s="64"/>
      <c r="P242" s="64"/>
    </row>
    <row r="243" spans="2:16">
      <c r="B243" s="64"/>
      <c r="C243" s="64"/>
      <c r="D243" s="64"/>
      <c r="E243" s="64"/>
      <c r="F243" s="64"/>
      <c r="G243" s="64"/>
      <c r="H243" s="64"/>
      <c r="I243" s="202"/>
      <c r="J243" s="202"/>
      <c r="K243" s="202"/>
      <c r="L243" s="202"/>
      <c r="M243" s="202"/>
      <c r="N243" s="64"/>
      <c r="O243" s="64"/>
      <c r="P243" s="64"/>
    </row>
    <row r="244" spans="2:16">
      <c r="B244" s="64"/>
      <c r="C244" s="64"/>
      <c r="D244" s="64"/>
      <c r="E244" s="64"/>
      <c r="F244" s="64"/>
      <c r="G244" s="64"/>
      <c r="H244" s="64"/>
      <c r="I244" s="202"/>
      <c r="J244" s="202"/>
      <c r="K244" s="202"/>
      <c r="L244" s="202"/>
      <c r="M244" s="202"/>
      <c r="N244" s="64"/>
      <c r="O244" s="64"/>
      <c r="P244" s="64"/>
    </row>
    <row r="245" spans="2:16">
      <c r="B245" s="64"/>
      <c r="C245" s="64"/>
      <c r="D245" s="64"/>
      <c r="E245" s="64"/>
      <c r="F245" s="64"/>
      <c r="G245" s="64"/>
      <c r="H245" s="64"/>
      <c r="I245" s="202"/>
      <c r="J245" s="202"/>
      <c r="K245" s="202"/>
      <c r="L245" s="202"/>
      <c r="M245" s="202"/>
      <c r="N245" s="64"/>
      <c r="O245" s="64"/>
      <c r="P245" s="64"/>
    </row>
    <row r="246" spans="2:16">
      <c r="B246" s="64"/>
      <c r="C246" s="64"/>
      <c r="D246" s="64"/>
      <c r="E246" s="64"/>
      <c r="F246" s="64"/>
      <c r="G246" s="64"/>
      <c r="H246" s="64"/>
      <c r="I246" s="202"/>
      <c r="J246" s="202"/>
      <c r="K246" s="202"/>
      <c r="L246" s="202"/>
      <c r="M246" s="202"/>
      <c r="N246" s="64"/>
      <c r="O246" s="64"/>
      <c r="P246" s="64"/>
    </row>
    <row r="247" spans="2:16">
      <c r="B247" s="64"/>
      <c r="C247" s="64"/>
      <c r="D247" s="64"/>
      <c r="E247" s="64"/>
      <c r="F247" s="64"/>
      <c r="G247" s="64"/>
      <c r="H247" s="64"/>
      <c r="I247" s="202"/>
      <c r="J247" s="202"/>
      <c r="K247" s="202"/>
      <c r="L247" s="202"/>
      <c r="M247" s="202"/>
      <c r="N247" s="64"/>
      <c r="O247" s="64"/>
      <c r="P247" s="64"/>
    </row>
    <row r="248" spans="2:16">
      <c r="B248" s="64"/>
      <c r="C248" s="64"/>
      <c r="D248" s="64"/>
      <c r="E248" s="64"/>
      <c r="F248" s="64"/>
      <c r="G248" s="64"/>
      <c r="H248" s="64"/>
      <c r="I248" s="202"/>
      <c r="J248" s="202"/>
      <c r="K248" s="202"/>
      <c r="L248" s="202"/>
      <c r="M248" s="202"/>
      <c r="N248" s="64"/>
      <c r="O248" s="64"/>
      <c r="P248" s="64"/>
    </row>
    <row r="249" spans="2:16">
      <c r="B249" s="64"/>
      <c r="C249" s="64"/>
      <c r="D249" s="64"/>
      <c r="E249" s="64"/>
      <c r="F249" s="64"/>
      <c r="G249" s="64"/>
      <c r="H249" s="64"/>
      <c r="I249" s="202"/>
      <c r="J249" s="202"/>
      <c r="K249" s="202"/>
      <c r="L249" s="202"/>
      <c r="M249" s="202"/>
      <c r="N249" s="64"/>
      <c r="O249" s="64"/>
      <c r="P249" s="64"/>
    </row>
    <row r="250" spans="2:16">
      <c r="B250" s="64"/>
      <c r="C250" s="64"/>
      <c r="D250" s="64"/>
      <c r="E250" s="64"/>
      <c r="F250" s="64"/>
      <c r="G250" s="64"/>
      <c r="H250" s="64"/>
      <c r="I250" s="202"/>
      <c r="J250" s="202"/>
      <c r="K250" s="202"/>
      <c r="L250" s="202"/>
      <c r="M250" s="202"/>
      <c r="N250" s="64"/>
      <c r="O250" s="64"/>
      <c r="P250" s="64"/>
    </row>
    <row r="251" spans="2:16">
      <c r="B251" s="64"/>
      <c r="C251" s="64"/>
      <c r="D251" s="64"/>
      <c r="E251" s="64"/>
      <c r="F251" s="64"/>
      <c r="G251" s="64"/>
      <c r="H251" s="64"/>
      <c r="I251" s="202"/>
      <c r="J251" s="202"/>
      <c r="K251" s="202"/>
      <c r="L251" s="202"/>
      <c r="M251" s="202"/>
      <c r="N251" s="64"/>
      <c r="O251" s="64"/>
      <c r="P251" s="64"/>
    </row>
    <row r="252" spans="2:16">
      <c r="B252" s="64"/>
      <c r="C252" s="64"/>
      <c r="D252" s="64"/>
      <c r="E252" s="64"/>
      <c r="F252" s="64"/>
      <c r="G252" s="64"/>
      <c r="H252" s="64"/>
      <c r="I252" s="202"/>
      <c r="J252" s="202"/>
      <c r="K252" s="202"/>
      <c r="L252" s="202"/>
      <c r="M252" s="202"/>
      <c r="N252" s="64"/>
      <c r="O252" s="64"/>
      <c r="P252" s="64"/>
    </row>
    <row r="253" spans="2:16">
      <c r="B253" s="64"/>
      <c r="C253" s="64"/>
      <c r="D253" s="64"/>
      <c r="E253" s="64"/>
      <c r="F253" s="64"/>
      <c r="G253" s="64"/>
      <c r="H253" s="64"/>
      <c r="I253" s="202"/>
      <c r="J253" s="202"/>
      <c r="K253" s="202"/>
      <c r="L253" s="202"/>
      <c r="M253" s="202"/>
      <c r="N253" s="64"/>
      <c r="O253" s="64"/>
      <c r="P253" s="64"/>
    </row>
    <row r="254" spans="2:16">
      <c r="B254" s="64"/>
      <c r="C254" s="64"/>
      <c r="D254" s="64"/>
      <c r="E254" s="64"/>
      <c r="F254" s="64"/>
      <c r="G254" s="64"/>
      <c r="H254" s="64"/>
      <c r="I254" s="202"/>
      <c r="J254" s="202"/>
      <c r="K254" s="202"/>
      <c r="L254" s="202"/>
      <c r="M254" s="202"/>
      <c r="N254" s="64"/>
      <c r="O254" s="64"/>
      <c r="P254" s="64"/>
    </row>
    <row r="255" spans="2:16">
      <c r="B255" s="64"/>
      <c r="C255" s="64"/>
      <c r="D255" s="64"/>
      <c r="E255" s="64"/>
      <c r="F255" s="64"/>
      <c r="G255" s="64"/>
      <c r="H255" s="64"/>
      <c r="I255" s="202"/>
      <c r="J255" s="202"/>
      <c r="K255" s="202"/>
      <c r="L255" s="202"/>
      <c r="M255" s="202"/>
      <c r="N255" s="64"/>
      <c r="O255" s="64"/>
      <c r="P255" s="64"/>
    </row>
    <row r="256" spans="2:16">
      <c r="B256" s="64"/>
      <c r="C256" s="64"/>
      <c r="D256" s="64"/>
      <c r="E256" s="64"/>
      <c r="F256" s="64"/>
      <c r="G256" s="64"/>
      <c r="H256" s="64"/>
      <c r="I256" s="202"/>
      <c r="J256" s="202"/>
      <c r="K256" s="202"/>
      <c r="L256" s="202"/>
      <c r="M256" s="202"/>
      <c r="N256" s="64"/>
      <c r="O256" s="64"/>
      <c r="P256" s="64"/>
    </row>
    <row r="257" spans="2:16">
      <c r="B257" s="64"/>
      <c r="C257" s="64"/>
      <c r="D257" s="64"/>
      <c r="E257" s="64"/>
      <c r="F257" s="64"/>
      <c r="G257" s="64"/>
      <c r="H257" s="64"/>
      <c r="I257" s="202"/>
      <c r="J257" s="202"/>
      <c r="K257" s="202"/>
      <c r="L257" s="202"/>
      <c r="M257" s="202"/>
      <c r="N257" s="64"/>
      <c r="O257" s="64"/>
      <c r="P257" s="64"/>
    </row>
    <row r="258" spans="2:16">
      <c r="B258" s="64"/>
      <c r="C258" s="64"/>
      <c r="D258" s="64"/>
      <c r="E258" s="64"/>
      <c r="F258" s="64"/>
      <c r="G258" s="64"/>
      <c r="H258" s="64"/>
      <c r="I258" s="202"/>
      <c r="J258" s="202"/>
      <c r="K258" s="202"/>
      <c r="L258" s="202"/>
      <c r="M258" s="202"/>
      <c r="N258" s="64"/>
      <c r="O258" s="64"/>
      <c r="P258" s="64"/>
    </row>
    <row r="259" spans="2:16">
      <c r="B259" s="64"/>
      <c r="C259" s="64"/>
      <c r="D259" s="64"/>
      <c r="E259" s="64"/>
      <c r="F259" s="64"/>
      <c r="G259" s="64"/>
      <c r="H259" s="64"/>
      <c r="I259" s="202"/>
      <c r="J259" s="202"/>
      <c r="K259" s="202"/>
      <c r="L259" s="202"/>
      <c r="M259" s="202"/>
      <c r="N259" s="64"/>
      <c r="O259" s="64"/>
      <c r="P259" s="64"/>
    </row>
    <row r="260" spans="2:16">
      <c r="B260" s="64"/>
      <c r="C260" s="64"/>
      <c r="D260" s="64"/>
      <c r="E260" s="64"/>
      <c r="F260" s="64"/>
      <c r="G260" s="64"/>
      <c r="H260" s="64"/>
      <c r="I260" s="202"/>
      <c r="J260" s="202"/>
      <c r="K260" s="202"/>
      <c r="L260" s="202"/>
      <c r="M260" s="202"/>
      <c r="N260" s="64"/>
      <c r="O260" s="64"/>
      <c r="P260" s="64"/>
    </row>
    <row r="261" spans="2:16">
      <c r="B261" s="64"/>
      <c r="C261" s="64"/>
      <c r="D261" s="64"/>
      <c r="E261" s="64"/>
      <c r="F261" s="64"/>
      <c r="G261" s="64"/>
      <c r="H261" s="64"/>
      <c r="I261" s="202"/>
      <c r="J261" s="202"/>
      <c r="K261" s="202"/>
      <c r="L261" s="202"/>
      <c r="M261" s="202"/>
      <c r="N261" s="64"/>
      <c r="O261" s="64"/>
      <c r="P261" s="64"/>
    </row>
    <row r="262" spans="2:16">
      <c r="B262" s="64"/>
      <c r="C262" s="64"/>
      <c r="D262" s="64"/>
      <c r="E262" s="64"/>
      <c r="F262" s="64"/>
      <c r="G262" s="64"/>
      <c r="H262" s="64"/>
      <c r="I262" s="202"/>
      <c r="J262" s="202"/>
      <c r="K262" s="202"/>
      <c r="L262" s="202"/>
      <c r="M262" s="202"/>
      <c r="N262" s="64"/>
      <c r="O262" s="64"/>
      <c r="P262" s="64"/>
    </row>
    <row r="263" spans="2:16">
      <c r="B263" s="64"/>
      <c r="C263" s="64"/>
      <c r="D263" s="64"/>
      <c r="E263" s="64"/>
      <c r="F263" s="64"/>
      <c r="G263" s="64"/>
      <c r="H263" s="64"/>
      <c r="I263" s="202"/>
      <c r="J263" s="202"/>
      <c r="K263" s="202"/>
      <c r="L263" s="202"/>
      <c r="M263" s="202"/>
      <c r="N263" s="64"/>
      <c r="O263" s="64"/>
      <c r="P263" s="64"/>
    </row>
    <row r="264" spans="2:16">
      <c r="B264" s="64"/>
      <c r="C264" s="64"/>
      <c r="D264" s="64"/>
      <c r="E264" s="64"/>
      <c r="F264" s="64"/>
      <c r="G264" s="64"/>
      <c r="H264" s="64"/>
      <c r="I264" s="202"/>
      <c r="J264" s="202"/>
      <c r="K264" s="202"/>
      <c r="L264" s="202"/>
      <c r="M264" s="202"/>
      <c r="N264" s="64"/>
      <c r="O264" s="64"/>
      <c r="P264" s="64"/>
    </row>
    <row r="265" spans="2:16">
      <c r="B265" s="64"/>
      <c r="C265" s="64"/>
      <c r="D265" s="64"/>
      <c r="E265" s="64"/>
      <c r="F265" s="64"/>
      <c r="G265" s="64"/>
      <c r="H265" s="64"/>
      <c r="I265" s="202"/>
      <c r="J265" s="202"/>
      <c r="K265" s="202"/>
      <c r="L265" s="202"/>
      <c r="M265" s="202"/>
      <c r="N265" s="64"/>
      <c r="O265" s="64"/>
      <c r="P265" s="64"/>
    </row>
    <row r="266" spans="2:16">
      <c r="B266" s="64"/>
      <c r="C266" s="64"/>
      <c r="D266" s="64"/>
      <c r="E266" s="64"/>
      <c r="F266" s="64"/>
      <c r="G266" s="64"/>
      <c r="H266" s="64"/>
      <c r="I266" s="202"/>
      <c r="J266" s="202"/>
      <c r="K266" s="202"/>
      <c r="L266" s="202"/>
      <c r="M266" s="202"/>
      <c r="N266" s="64"/>
      <c r="O266" s="64"/>
      <c r="P266" s="64"/>
    </row>
  </sheetData>
  <mergeCells count="20">
    <mergeCell ref="B3:P3"/>
    <mergeCell ref="B39:P39"/>
    <mergeCell ref="B40:P40"/>
    <mergeCell ref="B41:P41"/>
    <mergeCell ref="B42:B43"/>
    <mergeCell ref="C42:G42"/>
    <mergeCell ref="H42:H43"/>
    <mergeCell ref="I42:M42"/>
    <mergeCell ref="N42:N43"/>
    <mergeCell ref="O42:P42"/>
    <mergeCell ref="B1:P1"/>
    <mergeCell ref="B4:P4"/>
    <mergeCell ref="B5:P5"/>
    <mergeCell ref="B6:P6"/>
    <mergeCell ref="B7:B8"/>
    <mergeCell ref="C7:G7"/>
    <mergeCell ref="H7:H8"/>
    <mergeCell ref="I7:M7"/>
    <mergeCell ref="N7:N8"/>
    <mergeCell ref="O7:P7"/>
  </mergeCells>
  <printOptions horizontalCentered="1"/>
  <pageMargins left="0" right="0" top="0.39370078740157483" bottom="0.39370078740157483" header="0" footer="0"/>
  <pageSetup scale="65" fitToHeight="2" orientation="landscape" r:id="rId1"/>
  <headerFooter alignWithMargins="0"/>
  <ignoredErrors>
    <ignoredError sqref="C56:H58 N56:N63 H62 H21:H29 N21:N27 H31 N3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DGII (EST)</vt:lpstr>
      <vt:lpstr>DGA (EST)</vt:lpstr>
      <vt:lpstr>TESORERIA (EST)</vt:lpstr>
      <vt:lpstr>cut presupuestaria</vt:lpstr>
      <vt:lpstr>'cut presupuestaria'!Área_de_impresión</vt:lpstr>
      <vt:lpstr>'DGII (EST)'!Área_de_impresión</vt:lpstr>
      <vt:lpstr>'TESORERIA (EST)'!Área_de_impresión</vt:lpstr>
      <vt:lpstr>'cut presupuestaria'!Títulos_a_imprimir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Fidelia Raulina Pérez Castillo</dc:creator>
  <cp:lastModifiedBy>Sabrina Richel Baez Vizcaino</cp:lastModifiedBy>
  <dcterms:created xsi:type="dcterms:W3CDTF">2026-03-31T14:15:32Z</dcterms:created>
  <dcterms:modified xsi:type="dcterms:W3CDTF">2026-07-01T15:05:22Z</dcterms:modified>
</cp:coreProperties>
</file>