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mepyd.sharepoint.com/sites/pobrezavaesmepyd/Shared Documents/CORNELIO/Boletin de pobreza 2025/"/>
    </mc:Choice>
  </mc:AlternateContent>
  <xr:revisionPtr revIDLastSave="3198" documentId="8_{9D67CAE4-B03A-4E4F-8485-33F436A0E226}" xr6:coauthVersionLast="47" xr6:coauthVersionMax="47" xr10:uidLastSave="{F437B1D9-DA68-41F2-A67E-4D90210387B3}"/>
  <bookViews>
    <workbookView xWindow="-120" yWindow="-120" windowWidth="29040" windowHeight="15720" tabRatio="986" firstSheet="24" activeTab="37" xr2:uid="{71C9FA23-4B1E-439B-A241-6C6C6EEDE3B5}"/>
  </bookViews>
  <sheets>
    <sheet name="Índice" sheetId="28" r:id="rId1"/>
    <sheet name="Gráfico 1." sheetId="30" r:id="rId2"/>
    <sheet name="Gráfico 2." sheetId="31" r:id="rId3"/>
    <sheet name="Gráfico 3." sheetId="32" r:id="rId4"/>
    <sheet name="Gráfico 4." sheetId="35" r:id="rId5"/>
    <sheet name="Tabla 1." sheetId="37" r:id="rId6"/>
    <sheet name="Tabla 2b." sheetId="36" state="hidden" r:id="rId7"/>
    <sheet name="Tabla 2." sheetId="38" r:id="rId8"/>
    <sheet name="Tabla 3." sheetId="34" r:id="rId9"/>
    <sheet name="Gráfico 5." sheetId="26" r:id="rId10"/>
    <sheet name="Gráfico 6." sheetId="27" r:id="rId11"/>
    <sheet name="Gráfico 7." sheetId="2" r:id="rId12"/>
    <sheet name="Gráfico 8." sheetId="3" r:id="rId13"/>
    <sheet name="Tabla 4." sheetId="4" r:id="rId14"/>
    <sheet name="Gráfico 9." sheetId="5" r:id="rId15"/>
    <sheet name="Gráfico 10." sheetId="7" r:id="rId16"/>
    <sheet name="Gráfico 11." sheetId="8" r:id="rId17"/>
    <sheet name="Gráfico 12." sheetId="9" r:id="rId18"/>
    <sheet name="Gráfico 13." sheetId="10" r:id="rId19"/>
    <sheet name="Gráfico 14." sheetId="13" r:id="rId20"/>
    <sheet name="Gráfico 15." sheetId="12" r:id="rId21"/>
    <sheet name="Gráfico 16." sheetId="14" r:id="rId22"/>
    <sheet name="Gráfico 17." sheetId="17" r:id="rId23"/>
    <sheet name="Gráfico 18." sheetId="19" r:id="rId24"/>
    <sheet name="Gráfico 19." sheetId="20" r:id="rId25"/>
    <sheet name="Gráfico 20." sheetId="21" r:id="rId26"/>
    <sheet name="Gráfico 21." sheetId="22" r:id="rId27"/>
    <sheet name="Gráfico 22." sheetId="24" r:id="rId28"/>
    <sheet name="Gráfico 23." sheetId="29" r:id="rId29"/>
    <sheet name="Gráfico 24." sheetId="25" r:id="rId30"/>
    <sheet name="Anexo 1" sheetId="39" r:id="rId31"/>
    <sheet name="Anexo 2" sheetId="40" r:id="rId32"/>
    <sheet name="Anexo 3" sheetId="41" r:id="rId33"/>
    <sheet name="Anexo 4" sheetId="42" r:id="rId34"/>
    <sheet name="Anexo 5" sheetId="43" r:id="rId35"/>
    <sheet name="Anexo 6" sheetId="44" r:id="rId36"/>
    <sheet name="Anexo 7" sheetId="45" r:id="rId37"/>
    <sheet name="Anexo 8" sheetId="46" r:id="rId38"/>
    <sheet name="Anexo 9" sheetId="47" r:id="rId39"/>
    <sheet name="Anexo 10" sheetId="48" r:id="rId40"/>
    <sheet name="Anexo 11" sheetId="49" r:id="rId41"/>
    <sheet name="Anexo 12" sheetId="50" r:id="rId42"/>
    <sheet name="Anexo 13" sheetId="51" r:id="rId43"/>
    <sheet name="Anexo 14" sheetId="52" r:id="rId44"/>
    <sheet name="Anexo 15" sheetId="53" r:id="rId45"/>
    <sheet name="Anexo 16" sheetId="54" r:id="rId46"/>
    <sheet name="Anexo 17" sheetId="55" r:id="rId47"/>
    <sheet name="Anexo 18" sheetId="56" r:id="rId48"/>
    <sheet name="Anexo 19" sheetId="57" r:id="rId49"/>
    <sheet name="Anexo 20" sheetId="58" r:id="rId50"/>
    <sheet name="Anexo 21" sheetId="59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\0" localSheetId="23">#REF!</definedName>
    <definedName name="\0">#REF!</definedName>
    <definedName name="\A" localSheetId="23">#REF!</definedName>
    <definedName name="\A">#REF!</definedName>
    <definedName name="\B" localSheetId="23">[1]A!#REF!</definedName>
    <definedName name="\B">[1]A!#REF!</definedName>
    <definedName name="\C" localSheetId="23">[1]A!#REF!</definedName>
    <definedName name="\C">[1]A!#REF!</definedName>
    <definedName name="\d" localSheetId="23">#REF!</definedName>
    <definedName name="\d">#REF!</definedName>
    <definedName name="\E" localSheetId="23">#REF!</definedName>
    <definedName name="\E">#REF!</definedName>
    <definedName name="\F" localSheetId="23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 localSheetId="22">[2]TC!#REF!</definedName>
    <definedName name="\M">[2]TC!#REF!</definedName>
    <definedName name="\n">#REF!</definedName>
    <definedName name="\O">#REF!</definedName>
    <definedName name="\P">#REF!</definedName>
    <definedName name="\Q">#REF!</definedName>
    <definedName name="\R" localSheetId="22">[2]TC!#REF!</definedName>
    <definedName name="\R">[2]TC!#REF!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FAL4">#REF!</definedName>
    <definedName name="______________FAL6">#REF!</definedName>
    <definedName name="______________FAL7">#REF!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AUS1">#REF!</definedName>
    <definedName name="_____________DEG1">#REF!</definedName>
    <definedName name="_____________DKR1">#REF!</definedName>
    <definedName name="_____________ECU1">#REF!</definedName>
    <definedName name="_____________ESC1">#REF!</definedName>
    <definedName name="_____________FAL2">#REF!</definedName>
    <definedName name="_____________FAL3">#REF!</definedName>
    <definedName name="_____________FAL4">#REF!</definedName>
    <definedName name="_____________FAL5">#REF!</definedName>
    <definedName name="_____________FAL6">#REF!</definedName>
    <definedName name="_____________FAL7">#REF!</definedName>
    <definedName name="_____________FMK1">#REF!</definedName>
    <definedName name="_____________IKR1">#REF!</definedName>
    <definedName name="_____________IRP1">#REF!</definedName>
    <definedName name="_____________LIT1">#REF!</definedName>
    <definedName name="_____________MEX1">#REF!</definedName>
    <definedName name="_____________PTA1">#REF!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_SAR1">#REF!</definedName>
    <definedName name="____________AUS1">#REF!</definedName>
    <definedName name="____________DEG1">#REF!</definedName>
    <definedName name="____________DKR1">#REF!</definedName>
    <definedName name="____________ECU1">#REF!</definedName>
    <definedName name="____________ESC1">#REF!</definedName>
    <definedName name="____________FAL2">#REF!</definedName>
    <definedName name="____________FAL3">#REF!</definedName>
    <definedName name="____________FAL4">#REF!</definedName>
    <definedName name="____________FAL5">#REF!</definedName>
    <definedName name="____________FAL6">#REF!</definedName>
    <definedName name="____________FAL7">#REF!</definedName>
    <definedName name="____________FMK1">#REF!</definedName>
    <definedName name="____________IKR1">#REF!</definedName>
    <definedName name="____________IRP1">#REF!</definedName>
    <definedName name="____________LIT1">#REF!</definedName>
    <definedName name="____________MEX1">#REF!</definedName>
    <definedName name="____________PTA1">#REF!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SAR1">#REF!</definedName>
    <definedName name="___________AUS1">#REF!</definedName>
    <definedName name="___________DEG1">#REF!</definedName>
    <definedName name="___________DKR1">#REF!</definedName>
    <definedName name="___________ECU1">#REF!</definedName>
    <definedName name="___________ESC1">#REF!</definedName>
    <definedName name="___________FAL2">#REF!</definedName>
    <definedName name="___________FAL3">#REF!</definedName>
    <definedName name="___________FAL4">#REF!</definedName>
    <definedName name="___________FAL5">#REF!</definedName>
    <definedName name="___________FAL6">#REF!</definedName>
    <definedName name="___________FAL7">#REF!</definedName>
    <definedName name="___________FMK1">#REF!</definedName>
    <definedName name="___________IKR1">#REF!</definedName>
    <definedName name="___________IRP1">#REF!</definedName>
    <definedName name="___________LIT1">#REF!</definedName>
    <definedName name="___________MEX1">#REF!</definedName>
    <definedName name="___________PTA1">#REF!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_SAR1">#REF!</definedName>
    <definedName name="__________AUS1">#REF!</definedName>
    <definedName name="__________DEG1">#REF!</definedName>
    <definedName name="__________DKR1">#REF!</definedName>
    <definedName name="__________ECU1">#REF!</definedName>
    <definedName name="__________ESC1">#REF!</definedName>
    <definedName name="__________FAL2">#REF!</definedName>
    <definedName name="__________FAL3">#REF!</definedName>
    <definedName name="__________FAL4">#REF!</definedName>
    <definedName name="__________FAL5">#REF!</definedName>
    <definedName name="__________FAL6">#REF!</definedName>
    <definedName name="__________FAL7">#REF!</definedName>
    <definedName name="__________FMK1">#REF!</definedName>
    <definedName name="__________IKR1">#REF!</definedName>
    <definedName name="__________IRP1">#REF!</definedName>
    <definedName name="__________LIT1">#REF!</definedName>
    <definedName name="__________MEX1">#REF!</definedName>
    <definedName name="__________PTA1">#REF!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SAR1">#REF!</definedName>
    <definedName name="_________AUS1">#REF!</definedName>
    <definedName name="_________DEG1">#REF!</definedName>
    <definedName name="_________DKR1">#REF!</definedName>
    <definedName name="_________ECU1">#REF!</definedName>
    <definedName name="_________ESC1">#REF!</definedName>
    <definedName name="_________FAL2">#REF!</definedName>
    <definedName name="_________FAL3">#REF!</definedName>
    <definedName name="_________FAL4">#REF!</definedName>
    <definedName name="_________FAL5">#REF!</definedName>
    <definedName name="_________FAL6">#REF!</definedName>
    <definedName name="_________FAL7">#REF!</definedName>
    <definedName name="_________FMK1">#REF!</definedName>
    <definedName name="_________IKR1">#REF!</definedName>
    <definedName name="_________IRP1">#REF!</definedName>
    <definedName name="_________LIT1">#REF!</definedName>
    <definedName name="_________MEX1">#REF!</definedName>
    <definedName name="_________PTA1">#REF!</definedName>
    <definedName name="_________ROS1">#N/A</definedName>
    <definedName name="_________ROS2">#N/A</definedName>
    <definedName name="_________ROS3">#N/A</definedName>
    <definedName name="_________ROS4">#N/A</definedName>
    <definedName name="_________SAR1">#REF!</definedName>
    <definedName name="________AUS1">#REF!</definedName>
    <definedName name="________BTO2">#REF!</definedName>
    <definedName name="________DEG1">#REF!</definedName>
    <definedName name="________DKR1">#REF!</definedName>
    <definedName name="________ECU1">#REF!</definedName>
    <definedName name="________ESC1">#REF!</definedName>
    <definedName name="________EXR1">#REF!</definedName>
    <definedName name="________EXR2">#REF!</definedName>
    <definedName name="________EXR3">#REF!</definedName>
    <definedName name="________f">[3]bop1!#REF!</definedName>
    <definedName name="________FAL1">#REF!</definedName>
    <definedName name="________FAL10">#REF!</definedName>
    <definedName name="________FAL11">#REF!</definedName>
    <definedName name="________FAL2">#REF!</definedName>
    <definedName name="________FAL3">#REF!</definedName>
    <definedName name="________FAL4">#REF!</definedName>
    <definedName name="________FAL5">#REF!</definedName>
    <definedName name="________FAL6">#REF!</definedName>
    <definedName name="________FAL7">#REF!</definedName>
    <definedName name="________FAL8">#REF!</definedName>
    <definedName name="________FAL9">#REF!</definedName>
    <definedName name="________FIV1">#REF!</definedName>
    <definedName name="________FMK1">#REF!</definedName>
    <definedName name="________IKR1">#REF!</definedName>
    <definedName name="________IRP1">#REF!</definedName>
    <definedName name="________JR1">#REF!</definedName>
    <definedName name="________JR2">#REF!</definedName>
    <definedName name="________LIT1">#REF!</definedName>
    <definedName name="________MEX1">#REF!</definedName>
    <definedName name="________PTA1">#REF!</definedName>
    <definedName name="________rge1">#REF!</definedName>
    <definedName name="________ROS1">#N/A</definedName>
    <definedName name="________ROS2">#N/A</definedName>
    <definedName name="________ROS3">#N/A</definedName>
    <definedName name="________ROS4">#N/A</definedName>
    <definedName name="________SAR1">#REF!</definedName>
    <definedName name="________TAB10" localSheetId="22">[2]TC!#REF!</definedName>
    <definedName name="________TAB10">[2]TC!#REF!</definedName>
    <definedName name="________TAB11" localSheetId="22">[2]TC!#REF!</definedName>
    <definedName name="________TAB11">[2]TC!#REF!</definedName>
    <definedName name="________TAB13" localSheetId="22">[2]TC!#REF!</definedName>
    <definedName name="________TAB13">[2]TC!#REF!</definedName>
    <definedName name="________TAB16" localSheetId="22">[2]Null1!#REF!</definedName>
    <definedName name="________TAB16">[2]Null1!#REF!</definedName>
    <definedName name="________TAB18" localSheetId="22">[2]TC!#REF!</definedName>
    <definedName name="________TAB18">[2]TC!#REF!</definedName>
    <definedName name="________TAB19" localSheetId="22">[2]TC!#REF!</definedName>
    <definedName name="________TAB19">[2]TC!#REF!</definedName>
    <definedName name="________TAB20" localSheetId="22">[2]TC!#REF!</definedName>
    <definedName name="________TAB20">[2]TC!#REF!</definedName>
    <definedName name="________TAB21" localSheetId="22">[2]TC!#REF!</definedName>
    <definedName name="________TAB21">[2]TC!#REF!</definedName>
    <definedName name="________TAB22" localSheetId="22">[2]TC!#REF!</definedName>
    <definedName name="________TAB22">[2]TC!#REF!</definedName>
    <definedName name="________TAB3" localSheetId="22">[2]TC!#REF!</definedName>
    <definedName name="________TAB3">[2]TC!#REF!</definedName>
    <definedName name="________tAB4" localSheetId="22">[4]Sheet2!$A$1:$G$71</definedName>
    <definedName name="________tAB4">[4]Sheet2!$A$1:$G$71</definedName>
    <definedName name="________TAB5" localSheetId="22">[2]TC!#REF!</definedName>
    <definedName name="________TAB5">[2]TC!#REF!</definedName>
    <definedName name="________TAB6" localSheetId="22">[2]TC!#REF!</definedName>
    <definedName name="________TAB6">[2]TC!#REF!</definedName>
    <definedName name="________TAB8" localSheetId="22">[2]TC!#REF!</definedName>
    <definedName name="________TAB8">[2]TC!#REF!</definedName>
    <definedName name="________TAB9" localSheetId="22">[2]TC!#REF!</definedName>
    <definedName name="________TAB9">[2]TC!#REF!</definedName>
    <definedName name="_______AUS1">#REF!</definedName>
    <definedName name="_______BTO2">#REF!</definedName>
    <definedName name="_______DEG1">#REF!</definedName>
    <definedName name="_______DKR1">#REF!</definedName>
    <definedName name="_______ECU1">#REF!</definedName>
    <definedName name="_______ESC1">#REF!</definedName>
    <definedName name="_______EXR1">#REF!</definedName>
    <definedName name="_______EXR2">#REF!</definedName>
    <definedName name="_______EXR3">#REF!</definedName>
    <definedName name="_______f">[5]bop1!#REF!</definedName>
    <definedName name="_______FAL1">#REF!</definedName>
    <definedName name="_______FAL10">#REF!</definedName>
    <definedName name="_______FAL11">#REF!</definedName>
    <definedName name="_______FAL12">#REF!</definedName>
    <definedName name="_______FAL2">#REF!</definedName>
    <definedName name="_______FAL3">#REF!</definedName>
    <definedName name="_______FAL4">#REF!</definedName>
    <definedName name="_______FAL5">#REF!</definedName>
    <definedName name="_______FAL6">#REF!</definedName>
    <definedName name="_______FAL7">#REF!</definedName>
    <definedName name="_______FAL8">#REF!</definedName>
    <definedName name="_______FAL9">#REF!</definedName>
    <definedName name="_______FIV1">#REF!</definedName>
    <definedName name="_______FMK1">#REF!</definedName>
    <definedName name="_______IKR1">#REF!</definedName>
    <definedName name="_______IRP1">#REF!</definedName>
    <definedName name="_______JR1">#REF!</definedName>
    <definedName name="_______JR2">#REF!</definedName>
    <definedName name="_______LIT1">#REF!</definedName>
    <definedName name="_______MEX1">#REF!</definedName>
    <definedName name="_______PTA1">#REF!</definedName>
    <definedName name="_______rge1">#REF!</definedName>
    <definedName name="_______ROS1">#N/A</definedName>
    <definedName name="_______ROS2">#N/A</definedName>
    <definedName name="_______ROS3">#N/A</definedName>
    <definedName name="_______ROS4">#N/A</definedName>
    <definedName name="_______SAR1">#REF!</definedName>
    <definedName name="_______TAB10" localSheetId="22">[2]TC!#REF!</definedName>
    <definedName name="_______TAB10">[2]TC!#REF!</definedName>
    <definedName name="_______TAB11" localSheetId="22">[2]TC!#REF!</definedName>
    <definedName name="_______TAB11">[2]TC!#REF!</definedName>
    <definedName name="_______TAB13" localSheetId="22">[2]TC!#REF!</definedName>
    <definedName name="_______TAB13">[2]TC!#REF!</definedName>
    <definedName name="_______TAB16" localSheetId="22">[2]Null1!#REF!</definedName>
    <definedName name="_______TAB16">[2]Null1!#REF!</definedName>
    <definedName name="_______TAB18" localSheetId="22">[2]TC!#REF!</definedName>
    <definedName name="_______TAB18">[2]TC!#REF!</definedName>
    <definedName name="_______TAB19" localSheetId="22">[2]TC!#REF!</definedName>
    <definedName name="_______TAB19">[2]TC!#REF!</definedName>
    <definedName name="_______TAB20" localSheetId="22">[2]TC!#REF!</definedName>
    <definedName name="_______TAB20">[2]TC!#REF!</definedName>
    <definedName name="_______TAB21" localSheetId="22">[2]TC!#REF!</definedName>
    <definedName name="_______TAB21">[2]TC!#REF!</definedName>
    <definedName name="_______TAB22" localSheetId="22">[2]TC!#REF!</definedName>
    <definedName name="_______TAB22">[2]TC!#REF!</definedName>
    <definedName name="_______TAB3" localSheetId="22">[2]TC!#REF!</definedName>
    <definedName name="_______TAB3">[2]TC!#REF!</definedName>
    <definedName name="_______tAB4" localSheetId="22">[4]Sheet2!$A$1:$G$71</definedName>
    <definedName name="_______tAB4">[4]Sheet2!$A$1:$G$71</definedName>
    <definedName name="_______TAB5" localSheetId="22">[2]TC!#REF!</definedName>
    <definedName name="_______TAB5">[2]TC!#REF!</definedName>
    <definedName name="_______TAB6" localSheetId="22">[2]TC!#REF!</definedName>
    <definedName name="_______TAB6">[2]TC!#REF!</definedName>
    <definedName name="_______TAB8" localSheetId="22">[2]TC!#REF!</definedName>
    <definedName name="_______TAB8">[2]TC!#REF!</definedName>
    <definedName name="_______TAB9" localSheetId="22">[2]TC!#REF!</definedName>
    <definedName name="_______TAB9">[2]TC!#REF!</definedName>
    <definedName name="______AUS1">#REF!</definedName>
    <definedName name="______BTO2">#REF!</definedName>
    <definedName name="______DEG1">#REF!</definedName>
    <definedName name="______DKR1">#REF!</definedName>
    <definedName name="______ECU1">#REF!</definedName>
    <definedName name="______ESC1">#REF!</definedName>
    <definedName name="______EXR1">#REF!</definedName>
    <definedName name="______EXR2">#REF!</definedName>
    <definedName name="______EXR3">#REF!</definedName>
    <definedName name="______f">[5]bop1!#REF!</definedName>
    <definedName name="______FAL1">#REF!</definedName>
    <definedName name="______FAL10">#REF!</definedName>
    <definedName name="______FAL11">#REF!</definedName>
    <definedName name="______FAL12">#REF!</definedName>
    <definedName name="______FAL2">#REF!</definedName>
    <definedName name="______FAL3">#REF!</definedName>
    <definedName name="______FAL4">#REF!</definedName>
    <definedName name="______FAL5">#REF!</definedName>
    <definedName name="______FAL6">#REF!</definedName>
    <definedName name="______FAL7">#REF!</definedName>
    <definedName name="______FAL8">#REF!</definedName>
    <definedName name="______FAL9">#REF!</definedName>
    <definedName name="______FIV1">#REF!</definedName>
    <definedName name="______FMK1">#REF!</definedName>
    <definedName name="______IKR1">#REF!</definedName>
    <definedName name="______IRP1">#REF!</definedName>
    <definedName name="______JR1">#REF!</definedName>
    <definedName name="______JR2">#REF!</definedName>
    <definedName name="______LIT1">#REF!</definedName>
    <definedName name="______MEX1">#REF!</definedName>
    <definedName name="______PTA1">#REF!</definedName>
    <definedName name="______rge1">#REF!</definedName>
    <definedName name="______ROS1">#N/A</definedName>
    <definedName name="______ROS2">#N/A</definedName>
    <definedName name="______ROS3">#N/A</definedName>
    <definedName name="______ROS4">#N/A</definedName>
    <definedName name="______SAR1">#REF!</definedName>
    <definedName name="______TAB10" localSheetId="22">[2]TC!#REF!</definedName>
    <definedName name="______TAB10">[2]TC!#REF!</definedName>
    <definedName name="______TAB11" localSheetId="22">[2]TC!#REF!</definedName>
    <definedName name="______TAB11">[2]TC!#REF!</definedName>
    <definedName name="______TAB13" localSheetId="22">[2]TC!#REF!</definedName>
    <definedName name="______TAB13">[2]TC!#REF!</definedName>
    <definedName name="______TAB16" localSheetId="22">[2]Null1!#REF!</definedName>
    <definedName name="______TAB16">[2]Null1!#REF!</definedName>
    <definedName name="______TAB18" localSheetId="22">[2]TC!#REF!</definedName>
    <definedName name="______TAB18">[2]TC!#REF!</definedName>
    <definedName name="______TAB19" localSheetId="22">[2]TC!#REF!</definedName>
    <definedName name="______TAB19">[2]TC!#REF!</definedName>
    <definedName name="______TAB20" localSheetId="22">[2]TC!#REF!</definedName>
    <definedName name="______TAB20">[2]TC!#REF!</definedName>
    <definedName name="______TAB21" localSheetId="22">[2]TC!#REF!</definedName>
    <definedName name="______TAB21">[2]TC!#REF!</definedName>
    <definedName name="______TAB22" localSheetId="22">[2]TC!#REF!</definedName>
    <definedName name="______TAB22">[2]TC!#REF!</definedName>
    <definedName name="______TAB3" localSheetId="22">[2]TC!#REF!</definedName>
    <definedName name="______TAB3">[2]TC!#REF!</definedName>
    <definedName name="______tAB4" localSheetId="22">[4]Sheet2!$A$1:$G$71</definedName>
    <definedName name="______tAB4">[4]Sheet2!$A$1:$G$71</definedName>
    <definedName name="______TAB5" localSheetId="22">[2]TC!#REF!</definedName>
    <definedName name="______TAB5">[2]TC!#REF!</definedName>
    <definedName name="______TAB6" localSheetId="22">[2]TC!#REF!</definedName>
    <definedName name="______TAB6">[2]TC!#REF!</definedName>
    <definedName name="______TAB8" localSheetId="22">[2]TC!#REF!</definedName>
    <definedName name="______TAB8">[2]TC!#REF!</definedName>
    <definedName name="______TAB9" localSheetId="22">[2]TC!#REF!</definedName>
    <definedName name="______TAB9">[2]TC!#REF!</definedName>
    <definedName name="_____AUS1">#REF!</definedName>
    <definedName name="_____BTO2">#REF!</definedName>
    <definedName name="_____DEG1">#REF!</definedName>
    <definedName name="_____DKR1">#REF!</definedName>
    <definedName name="_____ECU1">#REF!</definedName>
    <definedName name="_____ESC1">#REF!</definedName>
    <definedName name="_____EXR1">#REF!</definedName>
    <definedName name="_____EXR2">#REF!</definedName>
    <definedName name="_____EXR3">#REF!</definedName>
    <definedName name="_____f">[5]bop1!#REF!</definedName>
    <definedName name="_____FAL1">#REF!</definedName>
    <definedName name="_____FAL10">#REF!</definedName>
    <definedName name="_____FAL11">#REF!</definedName>
    <definedName name="_____FAL12">#REF!</definedName>
    <definedName name="_____FAL2">#REF!</definedName>
    <definedName name="_____FAL3">#REF!</definedName>
    <definedName name="_____FAL4">#REF!</definedName>
    <definedName name="_____FAL5">#REF!</definedName>
    <definedName name="_____FAL6">#REF!</definedName>
    <definedName name="_____FAL7">#REF!</definedName>
    <definedName name="_____FAL8">#REF!</definedName>
    <definedName name="_____FAL9">#REF!</definedName>
    <definedName name="_____FIV1">#REF!</definedName>
    <definedName name="_____FMK1">#REF!</definedName>
    <definedName name="_____IKR1">#REF!</definedName>
    <definedName name="_____IRP1">#REF!</definedName>
    <definedName name="_____JR1">#REF!</definedName>
    <definedName name="_____JR2">#REF!</definedName>
    <definedName name="_____LIT1">#REF!</definedName>
    <definedName name="_____MEX1">#REF!</definedName>
    <definedName name="_____PTA1">#REF!</definedName>
    <definedName name="_____rge1">#REF!</definedName>
    <definedName name="_____ROS1">#N/A</definedName>
    <definedName name="_____ROS2">#N/A</definedName>
    <definedName name="_____ROS3">#N/A</definedName>
    <definedName name="_____ROS4">#N/A</definedName>
    <definedName name="_____SAR1">#REF!</definedName>
    <definedName name="_____TAB10" localSheetId="22">[2]TC!#REF!</definedName>
    <definedName name="_____TAB10">[2]TC!#REF!</definedName>
    <definedName name="_____TAB11" localSheetId="22">[2]TC!#REF!</definedName>
    <definedName name="_____TAB11">[2]TC!#REF!</definedName>
    <definedName name="_____TAB13" localSheetId="22">[2]TC!#REF!</definedName>
    <definedName name="_____TAB13">[2]TC!#REF!</definedName>
    <definedName name="_____TAB16" localSheetId="22">[2]Null1!#REF!</definedName>
    <definedName name="_____TAB16">[2]Null1!#REF!</definedName>
    <definedName name="_____TAB18" localSheetId="22">[2]TC!#REF!</definedName>
    <definedName name="_____TAB18">[2]TC!#REF!</definedName>
    <definedName name="_____TAB19" localSheetId="22">[2]TC!#REF!</definedName>
    <definedName name="_____TAB19">[2]TC!#REF!</definedName>
    <definedName name="_____TAB20" localSheetId="22">[2]TC!#REF!</definedName>
    <definedName name="_____TAB20">[2]TC!#REF!</definedName>
    <definedName name="_____TAB21" localSheetId="22">[2]TC!#REF!</definedName>
    <definedName name="_____TAB21">[2]TC!#REF!</definedName>
    <definedName name="_____TAB22" localSheetId="22">[2]TC!#REF!</definedName>
    <definedName name="_____TAB22">[2]TC!#REF!</definedName>
    <definedName name="_____TAB3" localSheetId="22">[2]TC!#REF!</definedName>
    <definedName name="_____TAB3">[2]TC!#REF!</definedName>
    <definedName name="_____tAB4" localSheetId="22">[4]Sheet2!$A$1:$G$71</definedName>
    <definedName name="_____tAB4">[4]Sheet2!$A$1:$G$71</definedName>
    <definedName name="_____TAB5" localSheetId="22">[2]TC!#REF!</definedName>
    <definedName name="_____TAB5">[2]TC!#REF!</definedName>
    <definedName name="_____TAB6" localSheetId="22">[2]TC!#REF!</definedName>
    <definedName name="_____TAB6">[2]TC!#REF!</definedName>
    <definedName name="_____TAB8" localSheetId="22">[2]TC!#REF!</definedName>
    <definedName name="_____TAB8">[2]TC!#REF!</definedName>
    <definedName name="_____TAB9" localSheetId="22">[2]TC!#REF!</definedName>
    <definedName name="_____TAB9">[2]TC!#REF!</definedName>
    <definedName name="____AUS1">#REF!</definedName>
    <definedName name="____BTO2">#REF!</definedName>
    <definedName name="____DEG1">#REF!</definedName>
    <definedName name="____DKR1">#REF!</definedName>
    <definedName name="____ECU1">#REF!</definedName>
    <definedName name="____ESC1">#REF!</definedName>
    <definedName name="____EXR1">#REF!</definedName>
    <definedName name="____EXR2">#REF!</definedName>
    <definedName name="____EXR3">#REF!</definedName>
    <definedName name="____f">[5]bop1!#REF!</definedName>
    <definedName name="____FAL1">#REF!</definedName>
    <definedName name="____FAL10">#REF!</definedName>
    <definedName name="____FAL11">#REF!</definedName>
    <definedName name="____FAL12">#REF!</definedName>
    <definedName name="____FAL2">#REF!</definedName>
    <definedName name="____FAL3">#REF!</definedName>
    <definedName name="____FAL4">#REF!</definedName>
    <definedName name="____FAL5">#REF!</definedName>
    <definedName name="____FAL6">#REF!</definedName>
    <definedName name="____FAL7">#REF!</definedName>
    <definedName name="____FAL8">#REF!</definedName>
    <definedName name="____FAL9">#REF!</definedName>
    <definedName name="____FIV1">#REF!</definedName>
    <definedName name="____FMK1">#REF!</definedName>
    <definedName name="____IKR1">#REF!</definedName>
    <definedName name="____IRP1">#REF!</definedName>
    <definedName name="____JR1">#REF!</definedName>
    <definedName name="____JR2">#REF!</definedName>
    <definedName name="____LIT1">#REF!</definedName>
    <definedName name="____MEX1">#REF!</definedName>
    <definedName name="____PTA1">#REF!</definedName>
    <definedName name="____rge1">#REF!</definedName>
    <definedName name="____ROS1">#N/A</definedName>
    <definedName name="____ROS2">#N/A</definedName>
    <definedName name="____ROS3">#N/A</definedName>
    <definedName name="____ROS4">#N/A</definedName>
    <definedName name="____SAR1">#REF!</definedName>
    <definedName name="____TAB10" localSheetId="22">[2]TC!#REF!</definedName>
    <definedName name="____TAB10">[2]TC!#REF!</definedName>
    <definedName name="____TAB11" localSheetId="22">[2]TC!#REF!</definedName>
    <definedName name="____TAB11">[2]TC!#REF!</definedName>
    <definedName name="____TAB13" localSheetId="22">[2]TC!#REF!</definedName>
    <definedName name="____TAB13">[2]TC!#REF!</definedName>
    <definedName name="____TAB16" localSheetId="22">[2]Null1!#REF!</definedName>
    <definedName name="____TAB16">[2]Null1!#REF!</definedName>
    <definedName name="____TAB18" localSheetId="22">[2]TC!#REF!</definedName>
    <definedName name="____TAB18">[2]TC!#REF!</definedName>
    <definedName name="____TAB19" localSheetId="22">[2]TC!#REF!</definedName>
    <definedName name="____TAB19">[2]TC!#REF!</definedName>
    <definedName name="____TAB20" localSheetId="22">[2]TC!#REF!</definedName>
    <definedName name="____TAB20">[2]TC!#REF!</definedName>
    <definedName name="____TAB21" localSheetId="22">[2]TC!#REF!</definedName>
    <definedName name="____TAB21">[2]TC!#REF!</definedName>
    <definedName name="____TAB22" localSheetId="22">[2]TC!#REF!</definedName>
    <definedName name="____TAB22">[2]TC!#REF!</definedName>
    <definedName name="____TAB3" localSheetId="22">[2]TC!#REF!</definedName>
    <definedName name="____TAB3">[2]TC!#REF!</definedName>
    <definedName name="____tAB4" localSheetId="22">[4]Sheet2!$A$1:$G$71</definedName>
    <definedName name="____tAB4">[4]Sheet2!$A$1:$G$71</definedName>
    <definedName name="____TAB5" localSheetId="22">[2]TC!#REF!</definedName>
    <definedName name="____TAB5">[2]TC!#REF!</definedName>
    <definedName name="____TAB6" localSheetId="22">[2]TC!#REF!</definedName>
    <definedName name="____TAB6">[2]TC!#REF!</definedName>
    <definedName name="____TAB8" localSheetId="22">[2]TC!#REF!</definedName>
    <definedName name="____TAB8">[2]TC!#REF!</definedName>
    <definedName name="____TAB9" localSheetId="22">[2]TC!#REF!</definedName>
    <definedName name="____TAB9">[2]TC!#REF!</definedName>
    <definedName name="___AUS1">#REF!</definedName>
    <definedName name="___BTO2">#REF!</definedName>
    <definedName name="___DEG1">#REF!</definedName>
    <definedName name="___DKR1">#REF!</definedName>
    <definedName name="___ECU1">#REF!</definedName>
    <definedName name="___ESC1">#REF!</definedName>
    <definedName name="___EXR1">#REF!</definedName>
    <definedName name="___EXR2">#REF!</definedName>
    <definedName name="___EXR3">#REF!</definedName>
    <definedName name="___f">[6]bop1!#REF!</definedName>
    <definedName name="___FAL1">#REF!</definedName>
    <definedName name="___FAL10">#REF!</definedName>
    <definedName name="___FAL11">#REF!</definedName>
    <definedName name="___FAL12">#REF!</definedName>
    <definedName name="___FAL2">#REF!</definedName>
    <definedName name="___FAL3">#REF!</definedName>
    <definedName name="___FAL4">#REF!</definedName>
    <definedName name="___FAL5">#REF!</definedName>
    <definedName name="___FAL6">#REF!</definedName>
    <definedName name="___FAL7">#REF!</definedName>
    <definedName name="___FAL8">#REF!</definedName>
    <definedName name="___FAL9">#REF!</definedName>
    <definedName name="___FIV1">#REF!</definedName>
    <definedName name="___FMK1">#REF!</definedName>
    <definedName name="___IKR1">#REF!</definedName>
    <definedName name="___IRP1">#REF!</definedName>
    <definedName name="___JR1">#REF!</definedName>
    <definedName name="___JR2">#REF!</definedName>
    <definedName name="___LIT1">#REF!</definedName>
    <definedName name="___MEX1">#REF!</definedName>
    <definedName name="___PTA1">#REF!</definedName>
    <definedName name="___rge1">#REF!</definedName>
    <definedName name="___ROS1">#N/A</definedName>
    <definedName name="___ROS2">#N/A</definedName>
    <definedName name="___ROS3">#N/A</definedName>
    <definedName name="___ROS4">#N/A</definedName>
    <definedName name="___SAR1">#REF!</definedName>
    <definedName name="___TAB10" localSheetId="22">[2]TC!#REF!</definedName>
    <definedName name="___TAB10">[2]TC!#REF!</definedName>
    <definedName name="___TAB11" localSheetId="22">[2]TC!#REF!</definedName>
    <definedName name="___TAB11">[2]TC!#REF!</definedName>
    <definedName name="___TAB13" localSheetId="22">[2]TC!#REF!</definedName>
    <definedName name="___TAB13">[2]TC!#REF!</definedName>
    <definedName name="___TAB16" localSheetId="22">[2]Null1!#REF!</definedName>
    <definedName name="___TAB16">[2]Null1!#REF!</definedName>
    <definedName name="___TAB18" localSheetId="22">[2]TC!#REF!</definedName>
    <definedName name="___TAB18">[2]TC!#REF!</definedName>
    <definedName name="___TAB19" localSheetId="22">[2]TC!#REF!</definedName>
    <definedName name="___TAB19">[2]TC!#REF!</definedName>
    <definedName name="___TAB20" localSheetId="22">[2]TC!#REF!</definedName>
    <definedName name="___TAB20">[2]TC!#REF!</definedName>
    <definedName name="___TAB21" localSheetId="22">[2]TC!#REF!</definedName>
    <definedName name="___TAB21">[2]TC!#REF!</definedName>
    <definedName name="___TAB22" localSheetId="22">[2]TC!#REF!</definedName>
    <definedName name="___TAB22">[2]TC!#REF!</definedName>
    <definedName name="___TAB3" localSheetId="22">[2]TC!#REF!</definedName>
    <definedName name="___TAB3">[2]TC!#REF!</definedName>
    <definedName name="___tAB4" localSheetId="22">[4]Sheet2!$A$1:$G$71</definedName>
    <definedName name="___tAB4">[4]Sheet2!$A$1:$G$71</definedName>
    <definedName name="___TAB5" localSheetId="22">[2]TC!#REF!</definedName>
    <definedName name="___TAB5">[2]TC!#REF!</definedName>
    <definedName name="___TAB6" localSheetId="22">[2]TC!#REF!</definedName>
    <definedName name="___TAB6">[2]TC!#REF!</definedName>
    <definedName name="___TAB8" localSheetId="22">[2]TC!#REF!</definedName>
    <definedName name="___TAB8">[2]TC!#REF!</definedName>
    <definedName name="___TAB9" localSheetId="22">[2]TC!#REF!</definedName>
    <definedName name="___TAB9">[2]TC!#REF!</definedName>
    <definedName name="__123Graph_A" hidden="1">'[7]Crédito SPNF (fiscal)'!#REF!</definedName>
    <definedName name="__123Graph_AChart1" hidden="1">'[8]Cable 2'!#REF!</definedName>
    <definedName name="__123Graph_AChart2" hidden="1">'[8]Cable 2'!#REF!</definedName>
    <definedName name="__123Graph_AChart3" hidden="1">'[8]Cable 2'!#REF!</definedName>
    <definedName name="__123Graph_AChart4" hidden="1">'[8]Cable 2'!#REF!</definedName>
    <definedName name="__123Graph_AChart5" hidden="1">'[8]Cable 2'!#REF!</definedName>
    <definedName name="__123Graph_AChart6" hidden="1">'[8]Cable 2'!#REF!</definedName>
    <definedName name="__123Graph_AChart7" hidden="1">'[8]Cable 2'!#REF!</definedName>
    <definedName name="__123Graph_ACurrent" hidden="1">'[8]Cable 2'!#REF!</definedName>
    <definedName name="__123Graph_AREER" hidden="1">[9]ER!#REF!</definedName>
    <definedName name="__123Graph_B" localSheetId="22" hidden="1">[10]FLUJO!$B$7929:$C$7929</definedName>
    <definedName name="__123Graph_B" hidden="1">[10]FLUJO!$B$7929:$C$7929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[9]ER!#REF!</definedName>
    <definedName name="__123Graph_C" localSheetId="22" hidden="1">[10]FLUJO!$B$7936:$C$7936</definedName>
    <definedName name="__123Graph_C" hidden="1">[10]FLUJO!$B$7936:$C$7936</definedName>
    <definedName name="__123Graph_CREER" hidden="1">[9]ER!#REF!</definedName>
    <definedName name="__123Graph_D" localSheetId="22" hidden="1">[10]FLUJO!$B$7942:$C$7942</definedName>
    <definedName name="__123Graph_D" hidden="1">[10]FLUJO!$B$7942:$C$7942</definedName>
    <definedName name="__123Graph_E" localSheetId="22" hidden="1">[11]PFMON!#REF!</definedName>
    <definedName name="__123Graph_E" hidden="1">[11]PFMON!#REF!</definedName>
    <definedName name="__123Graph_F" hidden="1">'[12]shared data'!#REF!</definedName>
    <definedName name="__123Graph_X" hidden="1">'[13]shared data'!$B$7901:$C$7901</definedName>
    <definedName name="__3__123Graph_ACPI_ER_LOG" hidden="1">[9]ER!#REF!</definedName>
    <definedName name="__4__123Graph_BCPI_ER_LOG" hidden="1">[9]ER!#REF!</definedName>
    <definedName name="__5__123Graph_BIBA_IBRD" hidden="1">[9]WB!#REF!</definedName>
    <definedName name="__AUS1">#REF!</definedName>
    <definedName name="__BTO2">#REF!</definedName>
    <definedName name="__DEG1">#REF!</definedName>
    <definedName name="__DKR1">#REF!</definedName>
    <definedName name="__ECU1">#REF!</definedName>
    <definedName name="__ESC1">#REF!</definedName>
    <definedName name="__EXR1">#REF!</definedName>
    <definedName name="__EXR2">#REF!</definedName>
    <definedName name="__EXR3">#REF!</definedName>
    <definedName name="__f">[5]bop1!#REF!</definedName>
    <definedName name="__FAL1">#REF!</definedName>
    <definedName name="__FAL10">#REF!</definedName>
    <definedName name="__FAL11">#REF!</definedName>
    <definedName name="__FAL12">#REF!</definedName>
    <definedName name="__FAL2">#REF!</definedName>
    <definedName name="__FAL3">#REF!</definedName>
    <definedName name="__FAL4">#REF!</definedName>
    <definedName name="__FAL5">#REF!</definedName>
    <definedName name="__FAL6">#REF!</definedName>
    <definedName name="__FAL7">#REF!</definedName>
    <definedName name="__FAL8">#REF!</definedName>
    <definedName name="__FAL9">#REF!</definedName>
    <definedName name="__FIV1">#REF!</definedName>
    <definedName name="__FMK1">#REF!</definedName>
    <definedName name="__IKR1">#REF!</definedName>
    <definedName name="__IRP1">#REF!</definedName>
    <definedName name="__JR1">#REF!</definedName>
    <definedName name="__JR2">#REF!</definedName>
    <definedName name="__LIT1">#REF!</definedName>
    <definedName name="__MEX1">#REF!</definedName>
    <definedName name="__PTA1">#REF!</definedName>
    <definedName name="__rge1">#REF!</definedName>
    <definedName name="__ROS1">#N/A</definedName>
    <definedName name="__ROS2">#N/A</definedName>
    <definedName name="__ROS3">#N/A</definedName>
    <definedName name="__ROS4">#N/A</definedName>
    <definedName name="__SAR1">#REF!</definedName>
    <definedName name="__TAB10" localSheetId="22">[2]TC!#REF!</definedName>
    <definedName name="__TAB10">[2]TC!#REF!</definedName>
    <definedName name="__TAB11" localSheetId="22">[2]TC!#REF!</definedName>
    <definedName name="__TAB11">[2]TC!#REF!</definedName>
    <definedName name="__TAB13" localSheetId="22">[2]TC!#REF!</definedName>
    <definedName name="__TAB13">[2]TC!#REF!</definedName>
    <definedName name="__TAB16" localSheetId="22">[2]Null1!#REF!</definedName>
    <definedName name="__TAB16">[2]Null1!#REF!</definedName>
    <definedName name="__TAB18" localSheetId="22">[2]TC!#REF!</definedName>
    <definedName name="__TAB18">[2]TC!#REF!</definedName>
    <definedName name="__TAB19" localSheetId="22">[2]TC!#REF!</definedName>
    <definedName name="__TAB19">[2]TC!#REF!</definedName>
    <definedName name="__TAB20" localSheetId="22">[2]TC!#REF!</definedName>
    <definedName name="__TAB20">[2]TC!#REF!</definedName>
    <definedName name="__TAB21" localSheetId="22">[2]TC!#REF!</definedName>
    <definedName name="__TAB21">[2]TC!#REF!</definedName>
    <definedName name="__TAB22" localSheetId="22">[2]TC!#REF!</definedName>
    <definedName name="__TAB22">[2]TC!#REF!</definedName>
    <definedName name="__TAB3" localSheetId="22">[2]TC!#REF!</definedName>
    <definedName name="__TAB3">[2]TC!#REF!</definedName>
    <definedName name="__tAB4" localSheetId="22">[4]Sheet2!$A$1:$G$71</definedName>
    <definedName name="__tAB4">[4]Sheet2!$A$1:$G$71</definedName>
    <definedName name="__TAB5" localSheetId="22">[2]TC!#REF!</definedName>
    <definedName name="__TAB5">[2]TC!#REF!</definedName>
    <definedName name="__TAB6" localSheetId="22">[2]TC!#REF!</definedName>
    <definedName name="__TAB6">[2]TC!#REF!</definedName>
    <definedName name="__TAB8" localSheetId="22">[2]TC!#REF!</definedName>
    <definedName name="__TAB8">[2]TC!#REF!</definedName>
    <definedName name="__TAB9" localSheetId="22">[2]TC!#REF!</definedName>
    <definedName name="__TAB9">[2]TC!#REF!</definedName>
    <definedName name="_1">#N/A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25__123Graph_ACPI_ER_LOG" hidden="1">[14]ER!#REF!</definedName>
    <definedName name="_26__123Graph_BCPI_ER_LOG" hidden="1">[14]ER!#REF!</definedName>
    <definedName name="_27__123Graph_ACPI_ER_LOG" hidden="1">[9]ER!#REF!</definedName>
    <definedName name="_27__123Graph_BIBA_IBRD" hidden="1">[14]WB!#REF!</definedName>
    <definedName name="_3.__No_club_de_París__Después_del_30_Jun_84">#REF!</definedName>
    <definedName name="_3__123Graph_ACPI_ER_LOG" hidden="1">[9]ER!#REF!</definedName>
    <definedName name="_39__123Graph_BCPI_ER_LOG" hidden="1">[9]ER!#REF!</definedName>
    <definedName name="_4__123Graph_BCPI_ER_LOG" hidden="1">[9]ER!#REF!</definedName>
    <definedName name="_5__123Graph_BIBA_IBRD" hidden="1">[9]WB!#REF!</definedName>
    <definedName name="_51__123Graph_BIBA_IBRD" hidden="1">[9]WB!#REF!</definedName>
    <definedName name="_518">#REF!</definedName>
    <definedName name="_617">#REF!</definedName>
    <definedName name="_675">#REF!</definedName>
    <definedName name="_681">#REF!</definedName>
    <definedName name="_AUS1">#REF!</definedName>
    <definedName name="_BTO2">#REF!</definedName>
    <definedName name="_DEG1">#REF!</definedName>
    <definedName name="_DKR1">#REF!</definedName>
    <definedName name="_ECU1">#REF!</definedName>
    <definedName name="_ESC1">#REF!</definedName>
    <definedName name="_EXR1">#REF!</definedName>
    <definedName name="_EXR2">#REF!</definedName>
    <definedName name="_EXR3">#REF!</definedName>
    <definedName name="_f">[15]bop1!#REF!</definedName>
    <definedName name="_FAL1">#REF!</definedName>
    <definedName name="_FAL10">#REF!</definedName>
    <definedName name="_FAL11">#REF!</definedName>
    <definedName name="_FAL12">#REF!</definedName>
    <definedName name="_FAL2">#REF!</definedName>
    <definedName name="_FAL3">#REF!</definedName>
    <definedName name="_FAL4">#REF!</definedName>
    <definedName name="_FAL5">#REF!</definedName>
    <definedName name="_FAL6">#REF!</definedName>
    <definedName name="_FAL7">#REF!</definedName>
    <definedName name="_FAL8">#REF!</definedName>
    <definedName name="_FAL9">#REF!</definedName>
    <definedName name="_Fill" hidden="1">'[13]shared data'!$A$4:$A$642</definedName>
    <definedName name="_Fill1" hidden="1">#REF!</definedName>
    <definedName name="_xlnm._FilterDatabase" localSheetId="39" hidden="1">'Anexo 10'!$B$4:$H$4</definedName>
    <definedName name="_xlnm._FilterDatabase" localSheetId="40" hidden="1">'Anexo 11'!$B$4:$H$4</definedName>
    <definedName name="_xlnm._FilterDatabase" localSheetId="41" hidden="1">'Anexo 12'!$C$4:$I$4</definedName>
    <definedName name="_xlnm._FilterDatabase" localSheetId="42" hidden="1">'Anexo 13'!$C$5:$H$5</definedName>
    <definedName name="_xlnm._FilterDatabase" localSheetId="43" hidden="1">'Anexo 14'!$B$4:$H$4</definedName>
    <definedName name="_xlnm._FilterDatabase" localSheetId="44" hidden="1">'Anexo 15'!$B$4:$H$4</definedName>
    <definedName name="_xlnm._FilterDatabase" localSheetId="45" hidden="1">'Anexo 16'!$C$4:$I$4</definedName>
    <definedName name="_xlnm._FilterDatabase" localSheetId="37" hidden="1">'Anexo 8'!$B$4:$H$4</definedName>
    <definedName name="_xlnm._FilterDatabase" localSheetId="38" hidden="1">'Anexo 9'!$B$5:$H$5</definedName>
    <definedName name="_xlnm._FilterDatabase" localSheetId="18" hidden="1">'Gráfico 13.'!#REF!</definedName>
    <definedName name="_xlnm._FilterDatabase" localSheetId="22" hidden="1">[16]C!$P$428:$T$428</definedName>
    <definedName name="_xlnm._FilterDatabase" hidden="1">[16]C!$P$428:$T$428</definedName>
    <definedName name="_FIV1" localSheetId="23">#REF!</definedName>
    <definedName name="_FIV1">#REF!</definedName>
    <definedName name="_FMK1" localSheetId="23">#REF!</definedName>
    <definedName name="_FMK1">#REF!</definedName>
    <definedName name="_IKR1" localSheetId="23">#REF!</definedName>
    <definedName name="_IKR1">#REF!</definedName>
    <definedName name="_IRP1">#REF!</definedName>
    <definedName name="_JR1">#REF!</definedName>
    <definedName name="_JR2">#REF!</definedName>
    <definedName name="_Key1" hidden="1">#REF!</definedName>
    <definedName name="_LIT1">#REF!</definedName>
    <definedName name="_MEX1">#REF!</definedName>
    <definedName name="_Order1" hidden="1">255</definedName>
    <definedName name="_Order2" hidden="1">0</definedName>
    <definedName name="_Parse_Out" hidden="1">#REF!</definedName>
    <definedName name="_PTA1">#REF!</definedName>
    <definedName name="_Ref117676045" localSheetId="24">'Gráfico 19.'!$A$1</definedName>
    <definedName name="_Ref117676045" localSheetId="25">'Gráfico 20.'!$A$1</definedName>
    <definedName name="_Ref65049364" localSheetId="22">'Gráfico 17.'!#REF!</definedName>
    <definedName name="_Regression_Int" hidden="1">1</definedName>
    <definedName name="_Regression_Out" localSheetId="23" hidden="1">#REF!</definedName>
    <definedName name="_Regression_Out" hidden="1">#REF!</definedName>
    <definedName name="_Regression_X" localSheetId="23" hidden="1">#REF!</definedName>
    <definedName name="_Regression_X" hidden="1">#REF!</definedName>
    <definedName name="_Regression_Y" localSheetId="23" hidden="1">#REF!</definedName>
    <definedName name="_Regression_Y" hidden="1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>#REF!</definedName>
    <definedName name="_Sort" hidden="1">#REF!</definedName>
    <definedName name="_TAB10" localSheetId="22">[2]TC!#REF!</definedName>
    <definedName name="_TAB10">[2]TC!#REF!</definedName>
    <definedName name="_TAB11" localSheetId="22">[2]TC!#REF!</definedName>
    <definedName name="_TAB11">[2]TC!#REF!</definedName>
    <definedName name="_TAB13" localSheetId="22">[2]TC!#REF!</definedName>
    <definedName name="_TAB13">[2]TC!#REF!</definedName>
    <definedName name="_TAB16" localSheetId="22">[2]Null1!#REF!</definedName>
    <definedName name="_TAB16">[2]Null1!#REF!</definedName>
    <definedName name="_TAB18" localSheetId="22">[2]TC!#REF!</definedName>
    <definedName name="_TAB18">[2]TC!#REF!</definedName>
    <definedName name="_TAB19" localSheetId="22">[2]TC!#REF!</definedName>
    <definedName name="_TAB19">[2]TC!#REF!</definedName>
    <definedName name="_TAB20" localSheetId="22">[2]TC!#REF!</definedName>
    <definedName name="_TAB20">[2]TC!#REF!</definedName>
    <definedName name="_TAB21" localSheetId="22">[2]TC!#REF!</definedName>
    <definedName name="_TAB21">[2]TC!#REF!</definedName>
    <definedName name="_TAB22" localSheetId="22">[2]TC!#REF!</definedName>
    <definedName name="_TAB22">[2]TC!#REF!</definedName>
    <definedName name="_TAB3" localSheetId="22">[2]TC!#REF!</definedName>
    <definedName name="_TAB3">[2]TC!#REF!</definedName>
    <definedName name="_tAB4" localSheetId="22">[4]Sheet2!$A$1:$G$71</definedName>
    <definedName name="_tAB4">[4]Sheet2!$A$1:$G$71</definedName>
    <definedName name="_TAB5" localSheetId="22">[2]TC!#REF!</definedName>
    <definedName name="_TAB5">[2]TC!#REF!</definedName>
    <definedName name="_TAB6" localSheetId="22">[2]TC!#REF!</definedName>
    <definedName name="_TAB6">[2]TC!#REF!</definedName>
    <definedName name="_TAB8" localSheetId="22">[2]TC!#REF!</definedName>
    <definedName name="_TAB8">[2]TC!#REF!</definedName>
    <definedName name="_TAB9" localSheetId="22">[2]TC!#REF!</definedName>
    <definedName name="_TAB9">[2]TC!#REF!</definedName>
    <definedName name="A">#REF!</definedName>
    <definedName name="AccessDatabase" hidden="1">"\\De2kp-42538\BOLETIN\Claga\CLAGA2000.mdb"</definedName>
    <definedName name="ACTIVATE">#REF!</definedName>
    <definedName name="ACUMULADO">#N/A</definedName>
    <definedName name="Adb" localSheetId="22">[17]CIRRs!$C$59</definedName>
    <definedName name="Adb">[17]CIRRs!$C$59</definedName>
    <definedName name="Adf" localSheetId="22">[17]CIRRs!$C$60</definedName>
    <definedName name="Adf">[17]CIRRs!$C$60</definedName>
    <definedName name="AI">'[18]Expenditure &amp; Saving'!$AF$1:$AF$65536</definedName>
    <definedName name="ALL" localSheetId="23">#REF!</definedName>
    <definedName name="ALL">#REF!</definedName>
    <definedName name="ALTNGDP_R" localSheetId="22">[19]Q1!#REF!</definedName>
    <definedName name="ALTNGDP_R">[19]Q1!#REF!</definedName>
    <definedName name="ALTPCPI" localSheetId="22">[19]Q3!#REF!</definedName>
    <definedName name="ALTPCPI">[19]Q3!#REF!</definedName>
    <definedName name="amort" localSheetId="23">#REF!</definedName>
    <definedName name="amort">#REF!</definedName>
    <definedName name="Amorti" localSheetId="22">[20]info!#REF!</definedName>
    <definedName name="Amorti">[20]info!#REF!</definedName>
    <definedName name="anatrimestral">'[21]bop1datos rev'!#REF!</definedName>
    <definedName name="APU" localSheetId="23">#REF!</definedName>
    <definedName name="APU">#REF!</definedName>
    <definedName name="_xlnm.Print_Area" localSheetId="23">#REF!</definedName>
    <definedName name="_xlnm.Print_Area">#REF!</definedName>
    <definedName name="ASAU" localSheetId="23">#REF!</definedName>
    <definedName name="ASAU">#REF!</definedName>
    <definedName name="ASAU1">#REF!</definedName>
    <definedName name="asd">[22]!asd</definedName>
    <definedName name="asda" localSheetId="23" hidden="1">'[8]Cable 2'!#REF!</definedName>
    <definedName name="asda" hidden="1">'[8]Cable 2'!#REF!</definedName>
    <definedName name="Assistance" localSheetId="22">[23]Sheet1!$B$2:$T$56</definedName>
    <definedName name="Assistance">[23]Sheet1!$B$2:$T$56</definedName>
    <definedName name="ASSUMPB" localSheetId="23">#REF!</definedName>
    <definedName name="ASSUMPB">#REF!</definedName>
    <definedName name="ATS" localSheetId="23">#REF!</definedName>
    <definedName name="ATS">#REF!</definedName>
    <definedName name="AUS" localSheetId="23">#REF!</definedName>
    <definedName name="AUS">#REF!</definedName>
    <definedName name="AVISO">#REF!</definedName>
    <definedName name="B">#REF!</definedName>
    <definedName name="Badea" localSheetId="22">[17]CIRRs!$C$67</definedName>
    <definedName name="Badea">[17]CIRRs!$C$67</definedName>
    <definedName name="BAL" localSheetId="23">#REF!</definedName>
    <definedName name="BAL">#REF!</definedName>
    <definedName name="BANCOS" localSheetId="23">#REF!</definedName>
    <definedName name="BANCOS">#REF!</definedName>
    <definedName name="_xlnm.Database" localSheetId="23">#REF!</definedName>
    <definedName name="_xlnm.Database">#REF!</definedName>
    <definedName name="bc" localSheetId="23" hidden="1">'[7]Crédito SPNF (fiscal)'!#REF!</definedName>
    <definedName name="bc" hidden="1">'[7]Crédito SPNF (fiscal)'!#REF!</definedName>
    <definedName name="BCA" localSheetId="23">#REF!</definedName>
    <definedName name="BCA">#REF!</definedName>
    <definedName name="BCA_GDP" localSheetId="22">[24]Q6!#REF!</definedName>
    <definedName name="BCA_GDP" localSheetId="23">[24]Q6!#REF!</definedName>
    <definedName name="BCA_GDP">[24]Q6!#REF!</definedName>
    <definedName name="BCA_NGDP" localSheetId="22">[24]Q6!#REF!</definedName>
    <definedName name="BCA_NGDP" localSheetId="23">[24]Q6!#REF!</definedName>
    <definedName name="BCA_NGDP">[24]Q6!#REF!</definedName>
    <definedName name="BCH_10G" localSheetId="23">#REF!</definedName>
    <definedName name="BCH_10G">#REF!</definedName>
    <definedName name="BCRD15" localSheetId="23" hidden="1">'[7]Crédito SPNF (fiscal)'!#REF!</definedName>
    <definedName name="BCRD15" hidden="1">'[7]Crédito SPNF (fiscal)'!#REF!</definedName>
    <definedName name="BDEAC" localSheetId="22">[17]CIRRs!$C$70</definedName>
    <definedName name="BDEAC">[17]CIRRs!$C$70</definedName>
    <definedName name="BE" localSheetId="22">[24]Q6!$E$62:$AH$62</definedName>
    <definedName name="BE">[24]Q6!$E$62:$AH$62</definedName>
    <definedName name="BEA" localSheetId="23">#REF!</definedName>
    <definedName name="BEA">#REF!</definedName>
    <definedName name="BEABA" localSheetId="23">#REF!</definedName>
    <definedName name="BEABA">#REF!</definedName>
    <definedName name="BEABI" localSheetId="23">#REF!</definedName>
    <definedName name="BEABI">#REF!</definedName>
    <definedName name="BEAMU">#REF!</definedName>
    <definedName name="BEC">#REF!</definedName>
    <definedName name="BED" localSheetId="22">[24]Q6!$E$21:$AH$21</definedName>
    <definedName name="BED">[24]Q6!$E$21:$AH$21</definedName>
    <definedName name="BED_6" localSheetId="22">[24]Q6!#REF!</definedName>
    <definedName name="BED_6">[24]Q6!#REF!</definedName>
    <definedName name="BEF" localSheetId="22">[17]CIRRs!$C$79</definedName>
    <definedName name="BEF">[17]CIRRs!$C$79</definedName>
    <definedName name="Bei" localSheetId="22">[20]terms!#REF!</definedName>
    <definedName name="Bei">[20]terms!#REF!</definedName>
    <definedName name="BEO" localSheetId="23">#REF!</definedName>
    <definedName name="BEO">#REF!</definedName>
    <definedName name="BER" localSheetId="23">#REF!</definedName>
    <definedName name="BER">#REF!</definedName>
    <definedName name="BERBA" localSheetId="23">#REF!</definedName>
    <definedName name="BERBA">#REF!</definedName>
    <definedName name="BERBI">#REF!</definedName>
    <definedName name="BF">#REF!</definedName>
    <definedName name="BFD">#REF!</definedName>
    <definedName name="BFDA" localSheetId="22">[24]Q6!#REF!</definedName>
    <definedName name="BFDA">[24]Q6!#REF!</definedName>
    <definedName name="BFDI" localSheetId="23">#REF!</definedName>
    <definedName name="BFDI">#REF!</definedName>
    <definedName name="BFDIL" localSheetId="22">[24]Q6!$E$27:$AH$27</definedName>
    <definedName name="BFDIL">[24]Q6!$E$27:$AH$27</definedName>
    <definedName name="BFL_C_G" localSheetId="23">#REF!</definedName>
    <definedName name="BFL_C_G">#REF!</definedName>
    <definedName name="BFL_C_P" localSheetId="23">#REF!</definedName>
    <definedName name="BFL_C_P">#REF!</definedName>
    <definedName name="BFL_CBA" localSheetId="23">#REF!</definedName>
    <definedName name="BFL_CBA">#REF!</definedName>
    <definedName name="BFL_CBI">#REF!</definedName>
    <definedName name="BFL_CMU">#REF!</definedName>
    <definedName name="BFL_D" localSheetId="22">[24]Q7!$E$26:$AH$26</definedName>
    <definedName name="BFL_D">[24]Q7!$E$26:$AH$26</definedName>
    <definedName name="BFL_D_G" localSheetId="23">#REF!</definedName>
    <definedName name="BFL_D_G">#REF!</definedName>
    <definedName name="BFL_D_P" localSheetId="23">#REF!</definedName>
    <definedName name="BFL_D_P">#REF!</definedName>
    <definedName name="BFL_DBA" localSheetId="23">#REF!</definedName>
    <definedName name="BFL_DBA">#REF!</definedName>
    <definedName name="BFL_DBI">#REF!</definedName>
    <definedName name="BFL_DF">#REF!</definedName>
    <definedName name="BFL_DMU">#REF!</definedName>
    <definedName name="BFLB_DF">#REF!</definedName>
    <definedName name="BFLRES">#REF!</definedName>
    <definedName name="BFO" localSheetId="22">[24]Q6!#REF!</definedName>
    <definedName name="BFO">[24]Q6!#REF!</definedName>
    <definedName name="BFO_S" localSheetId="23">#REF!</definedName>
    <definedName name="BFO_S">#REF!</definedName>
    <definedName name="BFOA" localSheetId="22">[24]Q6!$E$45:$AH$45</definedName>
    <definedName name="BFOA">[24]Q6!$E$45:$AH$45</definedName>
    <definedName name="BFOAG" localSheetId="22">[24]Q6!$E$47:$AH$47</definedName>
    <definedName name="BFOAG">[24]Q6!$E$47:$AH$47</definedName>
    <definedName name="BFOL" localSheetId="22">[24]Q6!#REF!</definedName>
    <definedName name="BFOL">[24]Q6!#REF!</definedName>
    <definedName name="BFOL_B" localSheetId="22">[24]Q6!$E$56:$AH$56</definedName>
    <definedName name="BFOL_B">[24]Q6!$E$56:$AH$56</definedName>
    <definedName name="BFOL_G" localSheetId="22">[24]Q6!$E$52:$AH$52</definedName>
    <definedName name="BFOL_G">[24]Q6!$E$52:$AH$52</definedName>
    <definedName name="BFOL_L" localSheetId="22">[24]Q6!$E$48:$AH$48</definedName>
    <definedName name="BFOL_L">[24]Q6!$E$48:$AH$48</definedName>
    <definedName name="BFOL_O" localSheetId="22">[24]Q6!#REF!</definedName>
    <definedName name="BFOL_O">[24]Q6!#REF!</definedName>
    <definedName name="BFOL_S" localSheetId="22">[24]Q6!$E$51:$AH$51</definedName>
    <definedName name="BFOL_S">[24]Q6!$E$51:$AH$51</definedName>
    <definedName name="BFOLB" localSheetId="22">[24]Q6!$E$56:$AH$56</definedName>
    <definedName name="BFOLB">[24]Q6!$E$56:$AH$56</definedName>
    <definedName name="BFOLG_L" localSheetId="22">[24]Q6!$E$50:$AH$50</definedName>
    <definedName name="BFOLG_L">[24]Q6!$E$50:$AH$50</definedName>
    <definedName name="BFOTH" localSheetId="23">#REF!</definedName>
    <definedName name="BFOTH">#REF!</definedName>
    <definedName name="BFP" localSheetId="22">[24]Q6!$E$29:$AH$29</definedName>
    <definedName name="BFP">[24]Q6!$E$29:$AH$29</definedName>
    <definedName name="BFPA" localSheetId="23">#REF!</definedName>
    <definedName name="BFPA">#REF!</definedName>
    <definedName name="BFPAG" localSheetId="22">[24]Q6!$E$32:$AH$32</definedName>
    <definedName name="BFPAG">[24]Q6!$E$32:$AH$32</definedName>
    <definedName name="BFPL" localSheetId="23">#REF!</definedName>
    <definedName name="BFPL">#REF!</definedName>
    <definedName name="BFPLBN" localSheetId="22">[24]Q6!$E$41:$AH$41</definedName>
    <definedName name="BFPLBN">[24]Q6!$E$41:$AH$41</definedName>
    <definedName name="BFPLD" localSheetId="22">[24]Q6!#REF!</definedName>
    <definedName name="BFPLD">[24]Q6!#REF!</definedName>
    <definedName name="BFPLD_G" localSheetId="22">[24]Q6!$E$37:$AH$37</definedName>
    <definedName name="BFPLD_G">[24]Q6!$E$37:$AH$37</definedName>
    <definedName name="BFPLE" localSheetId="22">[24]Q6!$E$33:$AH$33</definedName>
    <definedName name="BFPLE">[24]Q6!$E$33:$AH$33</definedName>
    <definedName name="BFPLE_G" localSheetId="22">[24]Q6!$E$35:$AH$35</definedName>
    <definedName name="BFPLE_G">[24]Q6!$E$35:$AH$35</definedName>
    <definedName name="BFPLMM" localSheetId="22">[24]Q6!$E$43:$AH$43</definedName>
    <definedName name="BFPLMM">[24]Q6!$E$43:$AH$43</definedName>
    <definedName name="BFRA" localSheetId="23">#REF!</definedName>
    <definedName name="BFRA">#REF!</definedName>
    <definedName name="BFUND" localSheetId="23">#REF!</definedName>
    <definedName name="BFUND">#REF!</definedName>
    <definedName name="BGS" localSheetId="22">[24]Q6!#REF!</definedName>
    <definedName name="BGS" localSheetId="23">[24]Q6!#REF!</definedName>
    <definedName name="BGS">[24]Q6!#REF!</definedName>
    <definedName name="BI" localSheetId="22">[24]Q6!#REF!</definedName>
    <definedName name="BI" localSheetId="23">[24]Q6!#REF!</definedName>
    <definedName name="BI">[24]Q6!#REF!</definedName>
    <definedName name="BIP" localSheetId="22">[24]Q6!$E$14:$AH$14</definedName>
    <definedName name="BIP">[24]Q6!$E$14:$AH$14</definedName>
    <definedName name="BK" localSheetId="23">#REF!</definedName>
    <definedName name="BK">#REF!</definedName>
    <definedName name="BKF" localSheetId="23">#REF!</definedName>
    <definedName name="BKF">#REF!</definedName>
    <definedName name="BKFA" localSheetId="22">[24]Q6!#REF!</definedName>
    <definedName name="BKFA" localSheetId="23">[24]Q6!#REF!</definedName>
    <definedName name="BKFA">[24]Q6!#REF!</definedName>
    <definedName name="BKFBA" localSheetId="23">#REF!</definedName>
    <definedName name="BKFBA">#REF!</definedName>
    <definedName name="BKFBI" localSheetId="23">#REF!</definedName>
    <definedName name="BKFBI">#REF!</definedName>
    <definedName name="BKFMU" localSheetId="23">#REF!</definedName>
    <definedName name="BKFMU">#REF!</definedName>
    <definedName name="BKO" localSheetId="22">[24]Q6!$E$22:$AH$22</definedName>
    <definedName name="BKO">[24]Q6!$E$22:$AH$22</definedName>
    <definedName name="blopaaaaa" localSheetId="23">#REF!</definedName>
    <definedName name="blopaaaaa">#REF!</definedName>
    <definedName name="BM" localSheetId="22">[24]Q6!#REF!</definedName>
    <definedName name="BM" localSheetId="23">[24]Q6!#REF!</definedName>
    <definedName name="BM">[24]Q6!#REF!</definedName>
    <definedName name="BMG" localSheetId="23">#REF!</definedName>
    <definedName name="BMG">#REF!</definedName>
    <definedName name="BMI" localSheetId="23">#REF!</definedName>
    <definedName name="BMI">#REF!</definedName>
    <definedName name="BMII" localSheetId="22">[24]Q6!$E$15:$AH$15</definedName>
    <definedName name="BMII">[24]Q6!$E$15:$AH$15</definedName>
    <definedName name="BMII_7" localSheetId="22">[24]Q7!#REF!</definedName>
    <definedName name="BMII_7">[24]Q7!#REF!</definedName>
    <definedName name="BMII_G" localSheetId="23">#REF!</definedName>
    <definedName name="BMII_G">#REF!</definedName>
    <definedName name="BMII_P" localSheetId="23">#REF!</definedName>
    <definedName name="BMII_P">#REF!</definedName>
    <definedName name="BMIIBA" localSheetId="23">#REF!</definedName>
    <definedName name="BMIIBA">#REF!</definedName>
    <definedName name="BMIIBI">#REF!</definedName>
    <definedName name="BMIIMU">#REF!</definedName>
    <definedName name="BMS">#REF!</definedName>
    <definedName name="BNEO">#REF!</definedName>
    <definedName name="BO">#REF!</definedName>
    <definedName name="BOP">#REF!</definedName>
    <definedName name="BOPF">#REF!</definedName>
    <definedName name="bpeju02" localSheetId="22">[25]bop1actual!#REF!</definedName>
    <definedName name="bpeju02">[25]bop1actual!#REF!</definedName>
    <definedName name="BRASS" localSheetId="22">[24]Q6!#REF!</definedName>
    <definedName name="BRASS">[24]Q6!#REF!</definedName>
    <definedName name="BRASS_1" localSheetId="22">[24]Q6!#REF!</definedName>
    <definedName name="BRASS_1">[24]Q6!#REF!</definedName>
    <definedName name="BRASS_6" localSheetId="22">[24]Q6!#REF!</definedName>
    <definedName name="BRASS_6">[24]Q6!#REF!</definedName>
    <definedName name="brqlmzf" hidden="1">'[26]Cable 2'!#REF!</definedName>
    <definedName name="BS" localSheetId="23">#REF!</definedName>
    <definedName name="BS">#REF!</definedName>
    <definedName name="BS1A" localSheetId="23">#REF!</definedName>
    <definedName name="BS1A">#REF!</definedName>
    <definedName name="BTO" localSheetId="23">#REF!</definedName>
    <definedName name="BTO">#REF!</definedName>
    <definedName name="BTR" localSheetId="22">[24]Q6!$E$16:$AH$16</definedName>
    <definedName name="BTR">[24]Q6!$E$16:$AH$16</definedName>
    <definedName name="BTRG" localSheetId="23">#REF!</definedName>
    <definedName name="BTRG">#REF!</definedName>
    <definedName name="BTRP" localSheetId="23">#REF!</definedName>
    <definedName name="BTRP">#REF!</definedName>
    <definedName name="Button_13">"CLAGA2000_Consolidado_2001_List"</definedName>
    <definedName name="BX" localSheetId="22">[24]Q6!#REF!</definedName>
    <definedName name="BX">[24]Q6!#REF!</definedName>
    <definedName name="BXG" localSheetId="23">#REF!</definedName>
    <definedName name="BXG">#REF!</definedName>
    <definedName name="BXI" localSheetId="23">#REF!</definedName>
    <definedName name="BXI">#REF!</definedName>
    <definedName name="BXS" localSheetId="23">#REF!</definedName>
    <definedName name="BXS">#REF!</definedName>
    <definedName name="C_">#REF!</definedName>
    <definedName name="CAD">#REF!</definedName>
    <definedName name="ccc">#REF!</definedName>
    <definedName name="CD">#REF!</definedName>
    <definedName name="CD1A">#REF!</definedName>
    <definedName name="CDE">#REF!</definedName>
    <definedName name="CFA" localSheetId="22">[17]CIRRs!$C$81</definedName>
    <definedName name="CFA">[17]CIRRs!$C$81</definedName>
    <definedName name="CHF" localSheetId="23">#REF!</definedName>
    <definedName name="CHF">#REF!</definedName>
    <definedName name="CHK1.1" localSheetId="22">[19]Q1!#REF!</definedName>
    <definedName name="CHK1.1" localSheetId="23">[19]Q1!#REF!</definedName>
    <definedName name="CHK1.1">[19]Q1!#REF!</definedName>
    <definedName name="CHK2.1" localSheetId="22">[19]Q2!#REF!</definedName>
    <definedName name="CHK2.1" localSheetId="23">[19]Q2!#REF!</definedName>
    <definedName name="CHK2.1">[19]Q2!#REF!</definedName>
    <definedName name="CHK2.2" localSheetId="22">[19]Q2!#REF!</definedName>
    <definedName name="CHK2.2">[19]Q2!#REF!</definedName>
    <definedName name="CHK2.3" localSheetId="22">[19]Q2!#REF!</definedName>
    <definedName name="CHK2.3">[19]Q2!#REF!</definedName>
    <definedName name="CHK5.1" localSheetId="22">[24]Q5!#REF!</definedName>
    <definedName name="CHK5.1">[24]Q5!#REF!</definedName>
    <definedName name="cirr" localSheetId="23">#REF!</definedName>
    <definedName name="cirr">#REF!</definedName>
    <definedName name="CLUB91" localSheetId="23">#REF!</definedName>
    <definedName name="CLUB91">#REF!</definedName>
    <definedName name="CN" localSheetId="23">#REF!</definedName>
    <definedName name="CN">#REF!</definedName>
    <definedName name="CN1A">#REF!</definedName>
    <definedName name="CNY">#REF!</definedName>
    <definedName name="COLOMBIA">#REF!</definedName>
    <definedName name="cons">#REF!</definedName>
    <definedName name="CONTENTS">[27]Contents!$A$1:$F$36</definedName>
    <definedName name="COUNT" localSheetId="23">#REF!</definedName>
    <definedName name="COUNT">#REF!</definedName>
    <definedName name="COUNTER" localSheetId="23">#REF!</definedName>
    <definedName name="COUNTER">#REF!</definedName>
    <definedName name="CredDep" localSheetId="23">#REF!</definedName>
    <definedName name="CredDep">#REF!</definedName>
    <definedName name="CRUZ">#REF!</definedName>
    <definedName name="CRUZ1">#REF!</definedName>
    <definedName name="CS">#REF!</definedName>
    <definedName name="CS1A">#REF!</definedName>
    <definedName name="D">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 localSheetId="22">[24]Q7!$E$17:$AH$17</definedName>
    <definedName name="D_B">[24]Q7!$E$17:$AH$17</definedName>
    <definedName name="D_BCA_GDP" localSheetId="23">#REF!</definedName>
    <definedName name="D_BCA_GDP">#REF!</definedName>
    <definedName name="D_BFD" localSheetId="23">#REF!</definedName>
    <definedName name="D_BFD">#REF!</definedName>
    <definedName name="D_BFL" localSheetId="23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NDA">#REF!</definedName>
    <definedName name="D_G">#REF!</definedName>
    <definedName name="D_GCB">#REF!</definedName>
    <definedName name="D_GGB">#REF!</definedName>
    <definedName name="D_L" localSheetId="22">[24]Q7!#REF!</definedName>
    <definedName name="D_L">[24]Q7!#REF!</definedName>
    <definedName name="D_MCV" localSheetId="23">#REF!</definedName>
    <definedName name="D_MCV">#REF!</definedName>
    <definedName name="D_MCV_B" localSheetId="23">#REF!</definedName>
    <definedName name="D_MCV_B">#REF!</definedName>
    <definedName name="D_MCV_D" localSheetId="23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 localSheetId="22">[24]Q7!#REF!</definedName>
    <definedName name="D_O">[24]Q7!#REF!</definedName>
    <definedName name="D_OTB" localSheetId="23">#REF!</definedName>
    <definedName name="D_OTB">#REF!</definedName>
    <definedName name="D_P" localSheetId="23">#REF!</definedName>
    <definedName name="D_P">#REF!</definedName>
    <definedName name="D_PCPI" localSheetId="23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>#REF!</definedName>
    <definedName name="D_SRM" localSheetId="22">[24]Q7!#REF!</definedName>
    <definedName name="D_SRM">[24]Q7!#REF!</definedName>
    <definedName name="D_SY" localSheetId="22">[24]Q7!$E$10:$AH$10</definedName>
    <definedName name="D_SY">[24]Q7!$E$10:$AH$10</definedName>
    <definedName name="D_WPCP33_D" localSheetId="23">#REF!</definedName>
    <definedName name="D_WPCP33_D">#REF!</definedName>
    <definedName name="DA" localSheetId="23">#REF!</definedName>
    <definedName name="DA">#REF!</definedName>
    <definedName name="DABA" localSheetId="23">#REF!</definedName>
    <definedName name="DABA">#REF!</definedName>
    <definedName name="DABI">#REF!</definedName>
    <definedName name="DAMU">#REF!</definedName>
    <definedName name="Database_MI">#REF!</definedName>
    <definedName name="date">[28]Tablas!$IV$1:$IV$2</definedName>
    <definedName name="dates" localSheetId="22">[4]Sheet2!$S$8:$S$155</definedName>
    <definedName name="dates">[4]Sheet2!$S$8:$S$155</definedName>
    <definedName name="DATES_A" localSheetId="22">[4]Sheet2!$D$2:$AC$2</definedName>
    <definedName name="DATES_A">[4]Sheet2!$D$2:$AC$2</definedName>
    <definedName name="datesaa">#REF!</definedName>
    <definedName name="datess">#REF!</definedName>
    <definedName name="DB" localSheetId="22">[24]Q7!$E$20:$AH$20</definedName>
    <definedName name="DB">[24]Q7!$E$20:$AH$20</definedName>
    <definedName name="DBA" localSheetId="23">#REF!</definedName>
    <definedName name="DBA">#REF!</definedName>
    <definedName name="DBI" localSheetId="23">#REF!</definedName>
    <definedName name="DBI">#REF!</definedName>
    <definedName name="DDD" localSheetId="23">#REF!</definedName>
    <definedName name="DDD">#REF!</definedName>
    <definedName name="DDR">#REF!</definedName>
    <definedName name="DDRBA">#REF!</definedName>
    <definedName name="DEG">#REF!</definedName>
    <definedName name="DEM" localSheetId="22">[17]CIRRs!$C$84</definedName>
    <definedName name="DEM">[17]CIRRs!$C$84</definedName>
    <definedName name="DEMEURO" localSheetId="23">#REF!</definedName>
    <definedName name="DEMEURO">#REF!</definedName>
    <definedName name="DG" localSheetId="22">[24]Q7!$E$19:$AH$19</definedName>
    <definedName name="DG">[24]Q7!$E$19:$AH$19</definedName>
    <definedName name="DG_S" localSheetId="22">[24]Q7!$E$14:$AH$14</definedName>
    <definedName name="DG_S">[24]Q7!$E$14:$AH$14</definedName>
    <definedName name="Discount_IDA1" localSheetId="23">#REF!</definedName>
    <definedName name="Discount_IDA1">#REF!</definedName>
    <definedName name="Discount_NC" localSheetId="23">#REF!</definedName>
    <definedName name="Discount_NC">#REF!</definedName>
    <definedName name="DiscountRate" localSheetId="23">#REF!</definedName>
    <definedName name="DiscountRate">#REF!</definedName>
    <definedName name="DIVISOOR">[29]Sheet2!$A$46</definedName>
    <definedName name="divisor" localSheetId="23">#REF!</definedName>
    <definedName name="divisor">#REF!</definedName>
    <definedName name="DIVISOR1" localSheetId="23">#REF!</definedName>
    <definedName name="DIVISOR1">#REF!</definedName>
    <definedName name="DKK" localSheetId="23">#REF!</definedName>
    <definedName name="DKK">#REF!</definedName>
    <definedName name="DKR">#REF!</definedName>
    <definedName name="DM">#REF!</definedName>
    <definedName name="DM1A">#REF!</definedName>
    <definedName name="DMU">#REF!</definedName>
    <definedName name="DO" localSheetId="22">[24]Q7!#REF!</definedName>
    <definedName name="DO">[24]Q7!#REF!</definedName>
    <definedName name="dr" localSheetId="23">#REF!</definedName>
    <definedName name="dr">#REF!</definedName>
    <definedName name="DR1A" localSheetId="23">#REF!</definedName>
    <definedName name="DR1A">#REF!</definedName>
    <definedName name="DS" localSheetId="22">[24]Q7!$E$22:$AH$22</definedName>
    <definedName name="DS">[24]Q7!$E$22:$AH$22</definedName>
    <definedName name="dsaout" localSheetId="23">#REF!</definedName>
    <definedName name="dsaout">#REF!</definedName>
    <definedName name="DSI" localSheetId="22">[24]Q7!#REF!</definedName>
    <definedName name="DSI" localSheetId="23">[24]Q7!#REF!</definedName>
    <definedName name="DSI">[24]Q7!#REF!</definedName>
    <definedName name="DSP" localSheetId="22">[24]Q7!$E$23:$AH$23</definedName>
    <definedName name="DSP">[24]Q7!$E$23:$AH$23</definedName>
    <definedName name="DSPG" localSheetId="22">[24]Q7!$E$25:$AH$25</definedName>
    <definedName name="DSPG">[24]Q7!$E$25:$AH$25</definedName>
    <definedName name="DTS" localSheetId="23">#REF!</definedName>
    <definedName name="DTS">#REF!</definedName>
    <definedName name="dummy" localSheetId="23">#REF!</definedName>
    <definedName name="dummy">#REF!</definedName>
    <definedName name="DY" localSheetId="23">#REF!</definedName>
    <definedName name="DY">#REF!</definedName>
    <definedName name="DY1A">#REF!</definedName>
    <definedName name="e">[30]bop1!#REF!</definedName>
    <definedName name="Ecowas" localSheetId="22">[20]terms!#REF!</definedName>
    <definedName name="Ecowas">[20]terms!#REF!</definedName>
    <definedName name="ECU" localSheetId="23">#REF!</definedName>
    <definedName name="ECU">#REF!</definedName>
    <definedName name="EDNA" localSheetId="22">[24]Q6!#REF!</definedName>
    <definedName name="EDNA">[24]Q6!#REF!</definedName>
    <definedName name="EIB" localSheetId="22">[17]CIRRs!$C$61</definedName>
    <definedName name="EIB">[17]CIRRs!$C$61</definedName>
    <definedName name="empty" localSheetId="22">[24]Q5!$DZ$1</definedName>
    <definedName name="empty">[24]Q5!$DZ$1</definedName>
    <definedName name="ENDA" localSheetId="23">#REF!</definedName>
    <definedName name="ENDA">#REF!</definedName>
    <definedName name="ENDA_PR" localSheetId="23">#REF!</definedName>
    <definedName name="ENDA_PR">#REF!</definedName>
    <definedName name="ENDE" localSheetId="23">#REF!</definedName>
    <definedName name="ENDE">#REF!</definedName>
    <definedName name="EP">#REF!</definedName>
    <definedName name="ergferger" localSheetId="15" hidden="1">{"Main Economic Indicators",#N/A,FALSE,"C"}</definedName>
    <definedName name="ergferger" localSheetId="16" hidden="1">{"Main Economic Indicators",#N/A,FALSE,"C"}</definedName>
    <definedName name="ergferger" localSheetId="17" hidden="1">{"Main Economic Indicators",#N/A,FALSE,"C"}</definedName>
    <definedName name="ergferger" localSheetId="18" hidden="1">{"Main Economic Indicators",#N/A,FALSE,"C"}</definedName>
    <definedName name="ergferger" localSheetId="19" hidden="1">{"Main Economic Indicators",#N/A,FALSE,"C"}</definedName>
    <definedName name="ergferger" localSheetId="20" hidden="1">{"Main Economic Indicators",#N/A,FALSE,"C"}</definedName>
    <definedName name="ergferger" localSheetId="21" hidden="1">{"Main Economic Indicators",#N/A,FALSE,"C"}</definedName>
    <definedName name="ergferger" localSheetId="22" hidden="1">{"Main Economic Indicators",#N/A,FALSE,"C"}</definedName>
    <definedName name="ergferger" localSheetId="23" hidden="1">{"Main Economic Indicators",#N/A,FALSE,"C"}</definedName>
    <definedName name="ergferger" localSheetId="24" hidden="1">{"Main Economic Indicators",#N/A,FALSE,"C"}</definedName>
    <definedName name="ergferger" localSheetId="25" hidden="1">{"Main Economic Indicators",#N/A,FALSE,"C"}</definedName>
    <definedName name="ergferger" localSheetId="26" hidden="1">{"Main Economic Indicators",#N/A,FALSE,"C"}</definedName>
    <definedName name="ergferger" localSheetId="27" hidden="1">{"Main Economic Indicators",#N/A,FALSE,"C"}</definedName>
    <definedName name="ergferger" localSheetId="29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SC">#REF!</definedName>
    <definedName name="ESP">#REF!</definedName>
    <definedName name="EU" localSheetId="22">[17]CIRRs!$C$62</definedName>
    <definedName name="EU">[17]CIRRs!$C$62</definedName>
    <definedName name="EUR" localSheetId="22">[17]CIRRs!$C$87</definedName>
    <definedName name="EUR">[17]CIRRs!$C$87</definedName>
    <definedName name="EURO" localSheetId="23">#REF!</definedName>
    <definedName name="EURO">#REF!</definedName>
    <definedName name="EURO1" localSheetId="23">#REF!</definedName>
    <definedName name="EURO1">#REF!</definedName>
    <definedName name="EvolDe" localSheetId="15" hidden="1">{"Main Economic Indicators",#N/A,FALSE,"C"}</definedName>
    <definedName name="EvolDe" localSheetId="16" hidden="1">{"Main Economic Indicators",#N/A,FALSE,"C"}</definedName>
    <definedName name="EvolDe" localSheetId="17" hidden="1">{"Main Economic Indicators",#N/A,FALSE,"C"}</definedName>
    <definedName name="EvolDe" localSheetId="18" hidden="1">{"Main Economic Indicators",#N/A,FALSE,"C"}</definedName>
    <definedName name="EvolDe" localSheetId="19" hidden="1">{"Main Economic Indicators",#N/A,FALSE,"C"}</definedName>
    <definedName name="EvolDe" localSheetId="20" hidden="1">{"Main Economic Indicators",#N/A,FALSE,"C"}</definedName>
    <definedName name="EvolDe" localSheetId="21" hidden="1">{"Main Economic Indicators",#N/A,FALSE,"C"}</definedName>
    <definedName name="EvolDe" localSheetId="22" hidden="1">{"Main Economic Indicators",#N/A,FALSE,"C"}</definedName>
    <definedName name="EvolDe" localSheetId="23" hidden="1">{"Main Economic Indicators",#N/A,FALSE,"C"}</definedName>
    <definedName name="EvolDe" localSheetId="24" hidden="1">{"Main Economic Indicators",#N/A,FALSE,"C"}</definedName>
    <definedName name="EvolDe" localSheetId="25" hidden="1">{"Main Economic Indicators",#N/A,FALSE,"C"}</definedName>
    <definedName name="EvolDe" localSheetId="26" hidden="1">{"Main Economic Indicators",#N/A,FALSE,"C"}</definedName>
    <definedName name="EvolDe" localSheetId="27" hidden="1">{"Main Economic Indicators",#N/A,FALSE,"C"}</definedName>
    <definedName name="EvolDe" localSheetId="29" hidden="1">{"Main Economic Indicators",#N/A,FALSE,"C"}</definedName>
    <definedName name="EvolDe" localSheetId="9" hidden="1">{"Main Economic Indicators",#N/A,FALSE,"C"}</definedName>
    <definedName name="EvolDe" localSheetId="10" hidden="1">{"Main Economic Indicators",#N/A,FALSE,"C"}</definedName>
    <definedName name="EvolDe" hidden="1">{"Main Economic Indicators",#N/A,FALSE,"C"}</definedName>
    <definedName name="EvolDeuda17int">#REF!</definedName>
    <definedName name="Exch.Rate">#REF!</definedName>
    <definedName name="ExitWRS" localSheetId="22">[31]Main!$AB$25</definedName>
    <definedName name="ExitWRS">[31]Main!$AB$25</definedName>
    <definedName name="EXR_UPDATE" localSheetId="23">#REF!</definedName>
    <definedName name="EXR_UPDATE">#REF!</definedName>
    <definedName name="External_debt_indicators" localSheetId="22">[32]Table3!$F$8:$AB$437:'[32]Table3'!$AB$9</definedName>
    <definedName name="External_debt_indicators">[32]Table3!$F$8:$AB$437:'[32]Table3'!$AB$9</definedName>
    <definedName name="FAL" localSheetId="23">#REF!</definedName>
    <definedName name="FAL">#REF!</definedName>
    <definedName name="FB" localSheetId="23">#REF!</definedName>
    <definedName name="FB">#REF!</definedName>
    <definedName name="FB1A" localSheetId="23">#REF!</definedName>
    <definedName name="FB1A">#REF!</definedName>
    <definedName name="FF">#REF!</definedName>
    <definedName name="FF1A">#REF!</definedName>
    <definedName name="FIDR">#REF!</definedName>
    <definedName name="FIM">#REF!</definedName>
    <definedName name="FISC">#REF!</definedName>
    <definedName name="FLOWS">#REF!</definedName>
    <definedName name="FMB">#REF!</definedName>
    <definedName name="FMK">#REF!</definedName>
    <definedName name="FORMATO">#N/A</definedName>
    <definedName name="FRF">#REF!</definedName>
    <definedName name="FRFEURO">#REF!</definedName>
    <definedName name="FS">#REF!</definedName>
    <definedName name="FS1A">#REF!</definedName>
    <definedName name="FT">#REF!</definedName>
    <definedName name="FT1A">#REF!</definedName>
    <definedName name="FUENTE">#REF!</definedName>
    <definedName name="fuente1">#REF!</definedName>
    <definedName name="GBP">#REF!</definedName>
    <definedName name="GCB" localSheetId="22">[19]Q4!#REF!</definedName>
    <definedName name="GCB">[19]Q4!#REF!</definedName>
    <definedName name="GCB_NGDP" localSheetId="22">[19]Q4!#REF!</definedName>
    <definedName name="GCB_NGDP">[19]Q4!#REF!</definedName>
    <definedName name="GCEC" localSheetId="23">#REF!</definedName>
    <definedName name="GCEC">#REF!</definedName>
    <definedName name="GCED" localSheetId="23">#REF!</definedName>
    <definedName name="GCED">#REF!</definedName>
    <definedName name="GCEE" localSheetId="23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 localSheetId="22">[19]Q4!#REF!</definedName>
    <definedName name="GCND_NGDP">[19]Q4!#REF!</definedName>
    <definedName name="GCRG" localSheetId="23">#REF!</definedName>
    <definedName name="GCRG">#REF!</definedName>
    <definedName name="GDP" localSheetId="22">'[33]Empresas Publicas detalle'!#REF!</definedName>
    <definedName name="GDP">'[33]Empresas Publicas detalle'!#REF!</definedName>
    <definedName name="GGB" localSheetId="22">[19]Q4!#REF!</definedName>
    <definedName name="GGB">[19]Q4!#REF!</definedName>
    <definedName name="GGB_NGDP" localSheetId="22">[19]Q4!#REF!</definedName>
    <definedName name="GGB_NGDP">[19]Q4!#REF!</definedName>
    <definedName name="GGEC" localSheetId="23">#REF!</definedName>
    <definedName name="GGEC">#REF!</definedName>
    <definedName name="GGENL" localSheetId="23">#REF!</definedName>
    <definedName name="GGENL">#REF!</definedName>
    <definedName name="GGRG" localSheetId="23">#REF!</definedName>
    <definedName name="GGRG">#REF!</definedName>
    <definedName name="GOB">#REF!</definedName>
    <definedName name="Grace_IDA1">#REF!</definedName>
    <definedName name="Grace_NC">#REF!</definedName>
    <definedName name="Grace1_IDA">#REF!</definedName>
    <definedName name="GUIL">#REF!</definedName>
    <definedName name="GUIL1">#REF!</definedName>
    <definedName name="h">[30]bop1!#REF!</definedName>
    <definedName name="Heading" localSheetId="23">#REF!</definedName>
    <definedName name="Heading">#REF!</definedName>
    <definedName name="Heading2" localSheetId="23">#REF!</definedName>
    <definedName name="Heading2">#REF!</definedName>
    <definedName name="Heading39" localSheetId="22">[4]Sheet2!$A$1:$G$5</definedName>
    <definedName name="Heading39">[4]Sheet2!$A$1:$G$5</definedName>
    <definedName name="HIPCDATA">#REF!</definedName>
    <definedName name="HTML_CodePage" hidden="1">1252</definedName>
    <definedName name="HTML_Control" localSheetId="15" hidden="1">{"'para SB'!$A$1318:$F$1381"}</definedName>
    <definedName name="HTML_Control" localSheetId="16" hidden="1">{"'para SB'!$A$1318:$F$1381"}</definedName>
    <definedName name="HTML_Control" localSheetId="17" hidden="1">{"'para SB'!$A$1318:$F$1381"}</definedName>
    <definedName name="HTML_Control" localSheetId="18" hidden="1">{"'para SB'!$A$1318:$F$1381"}</definedName>
    <definedName name="HTML_Control" localSheetId="19" hidden="1">{"'para SB'!$A$1318:$F$1381"}</definedName>
    <definedName name="HTML_Control" localSheetId="20" hidden="1">{"'para SB'!$A$1318:$F$1381"}</definedName>
    <definedName name="HTML_Control" localSheetId="21" hidden="1">{"'para SB'!$A$1318:$F$1381"}</definedName>
    <definedName name="HTML_Control" localSheetId="22" hidden="1">{"'para SB'!$A$1318:$F$1381"}</definedName>
    <definedName name="HTML_Control" localSheetId="23" hidden="1">{"'para SB'!$A$1318:$F$1381"}</definedName>
    <definedName name="HTML_Control" localSheetId="24" hidden="1">{"'para SB'!$A$1318:$F$1381"}</definedName>
    <definedName name="HTML_Control" localSheetId="25" hidden="1">{"'para SB'!$A$1318:$F$1381"}</definedName>
    <definedName name="HTML_Control" localSheetId="26" hidden="1">{"'para SB'!$A$1318:$F$1381"}</definedName>
    <definedName name="HTML_Control" localSheetId="27" hidden="1">{"'para SB'!$A$1318:$F$1381"}</definedName>
    <definedName name="HTML_Control" localSheetId="29" hidden="1">{"'para SB'!$A$1318:$F$1381"}</definedName>
    <definedName name="HTML_Control" localSheetId="9" hidden="1">{"'para SB'!$A$1318:$F$1381"}</definedName>
    <definedName name="HTML_Control" localSheetId="10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brd" localSheetId="22">[17]CIRRs!$C$63</definedName>
    <definedName name="Ibrd">[17]CIRRs!$C$63</definedName>
    <definedName name="IDA" localSheetId="22">[17]CIRRs!$C$64</definedName>
    <definedName name="IDA">[17]CIRRs!$C$64</definedName>
    <definedName name="IDA_assistance">'[34]tab 14'!$B$6:$U$25</definedName>
    <definedName name="IDB" localSheetId="23">#REF!</definedName>
    <definedName name="IDB">#REF!</definedName>
    <definedName name="Ifad" localSheetId="22">[17]CIRRs!$C$65</definedName>
    <definedName name="Ifad">[17]CIRRs!$C$65</definedName>
    <definedName name="IKR" localSheetId="23">#REF!</definedName>
    <definedName name="IKR">#REF!</definedName>
    <definedName name="INFISC1" localSheetId="23">#REF!</definedName>
    <definedName name="INFISC1">#REF!</definedName>
    <definedName name="INFISC2" localSheetId="23">#REF!</definedName>
    <definedName name="INFISC2">#REF!</definedName>
    <definedName name="info">#REF!</definedName>
    <definedName name="infonotes">#REF!</definedName>
    <definedName name="INMN">#REF!</definedName>
    <definedName name="INPROJ">#REF!</definedName>
    <definedName name="int">#REF!</definedName>
    <definedName name="INTERES">#REF!</definedName>
    <definedName name="Interest_IDA1">#REF!</definedName>
    <definedName name="Interest_NC">#REF!</definedName>
    <definedName name="InterestRate">#REF!</definedName>
    <definedName name="inthalf" localSheetId="22">[35]Sheet4!$C$58:$G$112</definedName>
    <definedName name="inthalf">[35]Sheet4!$C$58:$G$112</definedName>
    <definedName name="IRLS" localSheetId="23">#REF!</definedName>
    <definedName name="IRLS">#REF!</definedName>
    <definedName name="IRLS1" localSheetId="23">#REF!</definedName>
    <definedName name="IRLS1">#REF!</definedName>
    <definedName name="IRP" localSheetId="23">#REF!</definedName>
    <definedName name="IRP">#REF!</definedName>
    <definedName name="ISD">#REF!</definedName>
    <definedName name="IsDB" localSheetId="22">[17]CIRRs!$C$68</definedName>
    <definedName name="IsDB">[17]CIRRs!$C$68</definedName>
    <definedName name="ITL" localSheetId="23">#REF!</definedName>
    <definedName name="ITL">#REF!</definedName>
    <definedName name="JA" localSheetId="23">#REF!</definedName>
    <definedName name="JA">#REF!</definedName>
    <definedName name="JHAN1" localSheetId="23">#REF!</definedName>
    <definedName name="JHAN1">#REF!</definedName>
    <definedName name="JHAN2">#REF!</definedName>
    <definedName name="JHAN3">#REF!</definedName>
    <definedName name="JHAN4">#REF!</definedName>
    <definedName name="JJ">#REF!</definedName>
    <definedName name="JPY">#REF!</definedName>
    <definedName name="JR">#REF!</definedName>
    <definedName name="k" localSheetId="15" hidden="1">{"Main Economic Indicators",#N/A,FALSE,"C"}</definedName>
    <definedName name="k" localSheetId="16" hidden="1">{"Main Economic Indicators",#N/A,FALSE,"C"}</definedName>
    <definedName name="k" localSheetId="17" hidden="1">{"Main Economic Indicators",#N/A,FALSE,"C"}</definedName>
    <definedName name="k" localSheetId="18" hidden="1">{"Main Economic Indicators",#N/A,FALSE,"C"}</definedName>
    <definedName name="k" localSheetId="19" hidden="1">{"Main Economic Indicators",#N/A,FALSE,"C"}</definedName>
    <definedName name="k" localSheetId="20" hidden="1">{"Main Economic Indicators",#N/A,FALSE,"C"}</definedName>
    <definedName name="k" localSheetId="21" hidden="1">{"Main Economic Indicators",#N/A,FALSE,"C"}</definedName>
    <definedName name="k" localSheetId="22" hidden="1">{"Main Economic Indicators",#N/A,FALSE,"C"}</definedName>
    <definedName name="k" localSheetId="23" hidden="1">{"Main Economic Indicators",#N/A,FALSE,"C"}</definedName>
    <definedName name="k" localSheetId="24" hidden="1">{"Main Economic Indicators",#N/A,FALSE,"C"}</definedName>
    <definedName name="k" localSheetId="25" hidden="1">{"Main Economic Indicators",#N/A,FALSE,"C"}</definedName>
    <definedName name="k" localSheetId="26" hidden="1">{"Main Economic Indicators",#N/A,FALSE,"C"}</definedName>
    <definedName name="k" localSheetId="27" hidden="1">{"Main Economic Indicators",#N/A,FALSE,"C"}</definedName>
    <definedName name="k" localSheetId="29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D">#REF!</definedName>
    <definedName name="KD1A">#REF!</definedName>
    <definedName name="KWD">#REF!</definedName>
    <definedName name="laaejg">#REF!</definedName>
    <definedName name="LD">#REF!</definedName>
    <definedName name="LD1A">#REF!</definedName>
    <definedName name="LE">#REF!</definedName>
    <definedName name="LE1A">#REF!</definedName>
    <definedName name="LEGC">#REF!</definedName>
    <definedName name="LIBRAE">#REF!</definedName>
    <definedName name="LIT">#REF!</definedName>
    <definedName name="LITEURO">#REF!</definedName>
    <definedName name="LLF" localSheetId="22">[19]Q3!#REF!</definedName>
    <definedName name="LLF">[19]Q3!#REF!</definedName>
    <definedName name="LP" localSheetId="23">#REF!</definedName>
    <definedName name="LP">#REF!</definedName>
    <definedName name="LP1A" localSheetId="23">#REF!</definedName>
    <definedName name="LP1A">#REF!</definedName>
    <definedName name="LUR" localSheetId="23">#REF!</definedName>
    <definedName name="LUR">#REF!</definedName>
    <definedName name="LUXF">#REF!</definedName>
    <definedName name="LUXF1">#REF!</definedName>
    <definedName name="Lyon" localSheetId="22">[23]Sheet3!$O$1</definedName>
    <definedName name="Lyon">[23]Sheet3!$O$1</definedName>
    <definedName name="MACRO" localSheetId="23">#REF!</definedName>
    <definedName name="MACRO">#REF!</definedName>
    <definedName name="MALAX" localSheetId="23">#REF!</definedName>
    <definedName name="MALAX">#REF!</definedName>
    <definedName name="MALAX1" localSheetId="23">#REF!</definedName>
    <definedName name="MALAX1">#REF!</definedName>
    <definedName name="Maturity_IDA1">#REF!</definedName>
    <definedName name="Maturity_NC">#REF!</definedName>
    <definedName name="MCV_B" localSheetId="22">[24]Q6!$E$69:$AH$69</definedName>
    <definedName name="MCV_B">[24]Q6!$E$69:$AH$69</definedName>
    <definedName name="MCV_B1" localSheetId="22">[24]Q6!$E$70:$AH$70</definedName>
    <definedName name="MCV_B1">[24]Q6!$E$70:$AH$70</definedName>
    <definedName name="MCV_D" localSheetId="22">[24]Q7!$E$29:$AH$29</definedName>
    <definedName name="MCV_D">[24]Q7!$E$29:$AH$29</definedName>
    <definedName name="MCV_D1" localSheetId="22">[24]Q7!$E$30:$AH$30</definedName>
    <definedName name="MCV_D1">[24]Q7!$E$30:$AH$30</definedName>
    <definedName name="MCV_T" localSheetId="22">[24]Q5!$E$22:$AH$22</definedName>
    <definedName name="MCV_T">[24]Q5!$E$22:$AH$22</definedName>
    <definedName name="MCV_T1" localSheetId="22">[24]Q5!$E$23:$AH$23</definedName>
    <definedName name="MCV_T1">[24]Q5!$E$23:$AH$23</definedName>
    <definedName name="MEX" localSheetId="23">#REF!</definedName>
    <definedName name="MEX">#REF!</definedName>
    <definedName name="MIDDLE" localSheetId="23">#REF!</definedName>
    <definedName name="MIDDLE">#REF!</definedName>
    <definedName name="MNDATES" localSheetId="23">#REF!</definedName>
    <definedName name="MNDATES">#REF!</definedName>
    <definedName name="MONY">#REF!</definedName>
    <definedName name="names" localSheetId="22">[4]Sheet2!$B$7:$O$7</definedName>
    <definedName name="names">[4]Sheet2!$B$7:$O$7</definedName>
    <definedName name="NAMES_A" localSheetId="22">[4]Sheet2!$B$5:$B$223</definedName>
    <definedName name="NAMES_A">[4]Sheet2!$B$5:$B$223</definedName>
    <definedName name="NC_R" localSheetId="22">[19]Q1!#REF!</definedName>
    <definedName name="NC_R">[19]Q1!#REF!</definedName>
    <definedName name="NCG" localSheetId="23">#REF!</definedName>
    <definedName name="NCG">#REF!</definedName>
    <definedName name="NCG_R" localSheetId="23">#REF!</definedName>
    <definedName name="NCG_R">#REF!</definedName>
    <definedName name="NCP" localSheetId="23">#REF!</definedName>
    <definedName name="NCP">#REF!</definedName>
    <definedName name="NCP_R">#REF!</definedName>
    <definedName name="Ndf" localSheetId="22">[17]CIRRs!$C$69</definedName>
    <definedName name="Ndf">[17]CIRRs!$C$69</definedName>
    <definedName name="NFB_R" localSheetId="22">[19]Q1!#REF!</definedName>
    <definedName name="NFB_R">[19]Q1!#REF!</definedName>
    <definedName name="NFB_R_GDP" localSheetId="22">[19]Q1!#REF!</definedName>
    <definedName name="NFB_R_GDP">[19]Q1!#REF!</definedName>
    <definedName name="NFI" localSheetId="23">#REF!</definedName>
    <definedName name="NFI">#REF!</definedName>
    <definedName name="NFI_R" localSheetId="23">#REF!</definedName>
    <definedName name="NFI_R">#REF!</definedName>
    <definedName name="NFIP" localSheetId="23">#REF!</definedName>
    <definedName name="NFIP">#REF!</definedName>
    <definedName name="NGDP">#REF!</definedName>
    <definedName name="NGDP_D" localSheetId="22">[19]Q3!#REF!</definedName>
    <definedName name="NGDP_D">[19]Q3!#REF!</definedName>
    <definedName name="NGDP_DG" localSheetId="22">[19]Q3!#REF!</definedName>
    <definedName name="NGDP_DG">[19]Q3!#REF!</definedName>
    <definedName name="NGDP_R" localSheetId="23">#REF!</definedName>
    <definedName name="NGDP_R">#REF!</definedName>
    <definedName name="NGDP_RG" localSheetId="22">[19]Q1!#REF!</definedName>
    <definedName name="NGDP_RG">[19]Q1!#REF!</definedName>
    <definedName name="NGK" localSheetId="23">#REF!</definedName>
    <definedName name="NGK">#REF!</definedName>
    <definedName name="NGNI" localSheetId="23">#REF!</definedName>
    <definedName name="NGNI">#REF!</definedName>
    <definedName name="NGPXO" localSheetId="23">#REF!</definedName>
    <definedName name="NGPXO">#REF!</definedName>
    <definedName name="NGPXO_R">#REF!</definedName>
    <definedName name="NGS_NGDP" localSheetId="22">[19]Q2!#REF!</definedName>
    <definedName name="NGS_NGDP">[19]Q2!#REF!</definedName>
    <definedName name="NGSP" localSheetId="22">[19]Q2!#REF!</definedName>
    <definedName name="NGSP">[19]Q2!#REF!</definedName>
    <definedName name="NI" localSheetId="22">[19]Q2!#REF!</definedName>
    <definedName name="NI">[19]Q2!#REF!</definedName>
    <definedName name="NI_GDP" localSheetId="22">[19]Q2!#REF!</definedName>
    <definedName name="NI_GDP">[19]Q2!#REF!</definedName>
    <definedName name="NI_NGDP" localSheetId="22">[19]Q2!#REF!</definedName>
    <definedName name="NI_NGDP">[19]Q2!#REF!</definedName>
    <definedName name="NI_R" localSheetId="22">[19]Q1!#REF!</definedName>
    <definedName name="NI_R">[19]Q1!#REF!</definedName>
    <definedName name="NINV" localSheetId="23">#REF!</definedName>
    <definedName name="NINV">#REF!</definedName>
    <definedName name="NINV_R" localSheetId="23">#REF!</definedName>
    <definedName name="NINV_R">#REF!</definedName>
    <definedName name="NINV_R_GDP" localSheetId="22">[19]Q1!#REF!</definedName>
    <definedName name="NINV_R_GDP" localSheetId="23">[19]Q1!#REF!</definedName>
    <definedName name="NINV_R_GDP">[19]Q1!#REF!</definedName>
    <definedName name="NLG" localSheetId="22">[17]CIRRs!$C$99</definedName>
    <definedName name="NLG">[17]CIRRs!$C$99</definedName>
    <definedName name="NM" localSheetId="23">#REF!</definedName>
    <definedName name="NM">#REF!</definedName>
    <definedName name="NM_R" localSheetId="23">#REF!</definedName>
    <definedName name="NM_R">#REF!</definedName>
    <definedName name="NMG" localSheetId="23">#REF!</definedName>
    <definedName name="NMG">#REF!</definedName>
    <definedName name="NMG_R">#REF!</definedName>
    <definedName name="NMG_RG" localSheetId="22">[19]Q1!#REF!</definedName>
    <definedName name="NMG_RG">[19]Q1!#REF!</definedName>
    <definedName name="NMS" localSheetId="22">[19]Q2!#REF!</definedName>
    <definedName name="NMS">[19]Q2!#REF!</definedName>
    <definedName name="NMS_R" localSheetId="22">[19]Q1!#REF!</definedName>
    <definedName name="NMS_R">[19]Q1!#REF!</definedName>
    <definedName name="NNAMES" localSheetId="23">#REF!</definedName>
    <definedName name="NNAMES">#REF!</definedName>
    <definedName name="no" hidden="1">'[7]Crédito SPNF (fiscal)'!#REF!</definedName>
    <definedName name="NOCLUB" localSheetId="23">#REF!</definedName>
    <definedName name="NOCLUB">#REF!</definedName>
    <definedName name="NOK" localSheetId="23">#REF!</definedName>
    <definedName name="NOK">#REF!</definedName>
    <definedName name="NOTES" localSheetId="23">#REF!</definedName>
    <definedName name="NOTES">#REF!</definedName>
    <definedName name="NTDD_R" localSheetId="22">[19]Q1!#REF!</definedName>
    <definedName name="NTDD_R" localSheetId="23">[19]Q1!#REF!</definedName>
    <definedName name="NTDD_R">[19]Q1!#REF!</definedName>
    <definedName name="NTDD_RG" localSheetId="22">[19]Q1!#REF!</definedName>
    <definedName name="NTDD_RG" localSheetId="23">[19]Q1!#REF!</definedName>
    <definedName name="NTDD_RG">[19]Q1!#REF!</definedName>
    <definedName name="NX" localSheetId="23">#REF!</definedName>
    <definedName name="NX">#REF!</definedName>
    <definedName name="NX_R" localSheetId="23">#REF!</definedName>
    <definedName name="NX_R">#REF!</definedName>
    <definedName name="NXG" localSheetId="23">#REF!</definedName>
    <definedName name="NXG">#REF!</definedName>
    <definedName name="NXG_R">#REF!</definedName>
    <definedName name="NXG_RG" localSheetId="22">[19]Q1!#REF!</definedName>
    <definedName name="NXG_RG">[19]Q1!#REF!</definedName>
    <definedName name="NXS" localSheetId="22">[19]Q2!#REF!</definedName>
    <definedName name="NXS">[19]Q2!#REF!</definedName>
    <definedName name="NXS_R" localSheetId="22">[19]Q1!#REF!</definedName>
    <definedName name="NXS_R">[19]Q1!#REF!</definedName>
    <definedName name="OCTUBRE">#N/A</definedName>
    <definedName name="OnShow">#N/A</definedName>
    <definedName name="OOA">#REF!</definedName>
    <definedName name="Opec" localSheetId="22">[17]CIRRs!$C$66</definedName>
    <definedName name="Opec">[17]CIRRs!$C$66</definedName>
    <definedName name="OUTDS1" localSheetId="23">#REF!</definedName>
    <definedName name="OUTDS1">#REF!</definedName>
    <definedName name="OUTFISC" localSheetId="23">#REF!</definedName>
    <definedName name="OUTFISC">#REF!</definedName>
    <definedName name="OUTIMF" localSheetId="23">#REF!</definedName>
    <definedName name="OUTIMF">#REF!</definedName>
    <definedName name="OUTMN">#REF!</definedName>
    <definedName name="P">#REF!</definedName>
    <definedName name="Parmeshwar">[27]E!$AJ$98:$AX$115</definedName>
    <definedName name="Path_Data" localSheetId="22">[4]Sheet2!$B$8</definedName>
    <definedName name="Path_Data">[4]Sheet2!$B$8</definedName>
    <definedName name="Path_System" localSheetId="22">[4]Sheet2!$B$7</definedName>
    <definedName name="Path_System">[4]Sheet2!$B$7</definedName>
    <definedName name="PAYCAP">#REF!</definedName>
    <definedName name="pchBMG" localSheetId="22">[24]Q6!#REF!</definedName>
    <definedName name="pchBMG">[24]Q6!#REF!</definedName>
    <definedName name="pchBXG" localSheetId="22">[24]Q6!#REF!</definedName>
    <definedName name="pchBXG">[24]Q6!#REF!</definedName>
    <definedName name="pchNM_R" localSheetId="22">[19]Q1!#REF!</definedName>
    <definedName name="pchNM_R">[19]Q1!#REF!</definedName>
    <definedName name="pchNMG_R" localSheetId="22">[19]Q1!#REF!</definedName>
    <definedName name="pchNMG_R">[19]Q1!#REF!</definedName>
    <definedName name="pchNX_R" localSheetId="22">[19]Q1!#REF!</definedName>
    <definedName name="pchNX_R">[19]Q1!#REF!</definedName>
    <definedName name="pchNXG_R" localSheetId="22">[19]Q1!#REF!</definedName>
    <definedName name="pchNXG_R">[19]Q1!#REF!</definedName>
    <definedName name="PCPI" localSheetId="23">#REF!</definedName>
    <definedName name="PCPI">#REF!</definedName>
    <definedName name="PCPIE" localSheetId="23">#REF!</definedName>
    <definedName name="PCPIE">#REF!</definedName>
    <definedName name="PCPIG" localSheetId="22">[19]Q3!#REF!</definedName>
    <definedName name="PCPIG" localSheetId="23">[19]Q3!#REF!</definedName>
    <definedName name="PCPIG">[19]Q3!#REF!</definedName>
    <definedName name="PORT" localSheetId="23">#REF!</definedName>
    <definedName name="PORT">#REF!</definedName>
    <definedName name="POTENCIAL" localSheetId="23">#REF!</definedName>
    <definedName name="POTENCIAL">#REF!</definedName>
    <definedName name="PP" localSheetId="23">#REF!</definedName>
    <definedName name="PP">#REF!</definedName>
    <definedName name="PRINT_AREA_MI">#REF!</definedName>
    <definedName name="Print_Titles_MI">#REF!</definedName>
    <definedName name="PrintThis_Links" localSheetId="22">[31]Links!$A$1:$F$33</definedName>
    <definedName name="PrintThis_Links">[31]Links!$A$1:$F$33</definedName>
    <definedName name="PRIV0" localSheetId="22">[24]ASSUM!#REF!</definedName>
    <definedName name="PRIV0">[24]ASSUM!#REF!</definedName>
    <definedName name="PRIV00" localSheetId="22">[24]ASSUM!#REF!</definedName>
    <definedName name="PRIV00">[24]ASSUM!#REF!</definedName>
    <definedName name="PRIV1" localSheetId="22">[24]ASSUM!#REF!</definedName>
    <definedName name="PRIV1">[24]ASSUM!#REF!</definedName>
    <definedName name="PRIV11" localSheetId="22">[24]ASSUM!#REF!</definedName>
    <definedName name="PRIV11">[24]ASSUM!#REF!</definedName>
    <definedName name="PRIV2" localSheetId="22">[24]ASSUM!#REF!</definedName>
    <definedName name="PRIV2">[24]ASSUM!#REF!</definedName>
    <definedName name="PRIV22" localSheetId="22">[24]ASSUM!#REF!</definedName>
    <definedName name="PRIV22">[24]ASSUM!#REF!</definedName>
    <definedName name="PRIV3" localSheetId="22">[24]ASSUM!#REF!</definedName>
    <definedName name="PRIV3">[24]ASSUM!#REF!</definedName>
    <definedName name="PRIV33" localSheetId="22">[24]ASSUM!#REF!</definedName>
    <definedName name="PRIV33">[24]ASSUM!#REF!</definedName>
    <definedName name="PROG" localSheetId="23">#REF!</definedName>
    <definedName name="PROG">#REF!</definedName>
    <definedName name="proj00" localSheetId="22">[36]sources!#REF!</definedName>
    <definedName name="proj00">[36]sources!#REF!</definedName>
    <definedName name="prphalf" localSheetId="22">[35]Sheet4!$C$3:$G$57</definedName>
    <definedName name="prphalf">[35]Sheet4!$C$3:$G$57</definedName>
    <definedName name="PRPINTSEPT" localSheetId="22">[37]STOCK!$D$4:$W$102</definedName>
    <definedName name="PRPINTSEPT">[37]STOCK!$D$4:$W$102</definedName>
    <definedName name="PTA" localSheetId="23">#REF!</definedName>
    <definedName name="PTA">#REF!</definedName>
    <definedName name="PTAEURO" localSheetId="23">#REF!</definedName>
    <definedName name="PTAEURO">#REF!</definedName>
    <definedName name="PTAS" localSheetId="23">#REF!</definedName>
    <definedName name="PTAS">#REF!</definedName>
    <definedName name="PTE">#REF!</definedName>
    <definedName name="PUBL00" localSheetId="22">[24]ASSUM!#REF!</definedName>
    <definedName name="PUBL00">[24]ASSUM!#REF!</definedName>
    <definedName name="PUBL11" localSheetId="22">[24]ASSUM!#REF!</definedName>
    <definedName name="PUBL11">[24]ASSUM!#REF!</definedName>
    <definedName name="PUBL2" localSheetId="22">[24]ASSUM!#REF!</definedName>
    <definedName name="PUBL2">[24]ASSUM!#REF!</definedName>
    <definedName name="PUBL22" localSheetId="22">[24]ASSUM!#REF!</definedName>
    <definedName name="PUBL22">[24]ASSUM!#REF!</definedName>
    <definedName name="PUBL33" localSheetId="22">[24]ASSUM!#REF!</definedName>
    <definedName name="PUBL33">[24]ASSUM!#REF!</definedName>
    <definedName name="PUBL5" localSheetId="22">[24]ASSUM!#REF!</definedName>
    <definedName name="PUBL5">[24]ASSUM!#REF!</definedName>
    <definedName name="PUBL55" localSheetId="22">[24]ASSUM!#REF!</definedName>
    <definedName name="PUBL55">[24]ASSUM!#REF!</definedName>
    <definedName name="PUBL6" localSheetId="22">[24]ASSUM!#REF!</definedName>
    <definedName name="PUBL6">[24]ASSUM!#REF!</definedName>
    <definedName name="PUBL66" localSheetId="22">[24]ASSUM!#REF!</definedName>
    <definedName name="PUBL66">[24]ASSUM!#REF!</definedName>
    <definedName name="Q_PAGOS_ENE2010" localSheetId="23">#REF!</definedName>
    <definedName name="Q_PAGOS_ENE2010">#REF!</definedName>
    <definedName name="Q_PAGOS_ENE2010_DES" localSheetId="23">#REF!</definedName>
    <definedName name="Q_PAGOS_ENE2010_DES">#REF!</definedName>
    <definedName name="Q_PAGOS_JUN2008" localSheetId="23">#REF!</definedName>
    <definedName name="Q_PAGOS_JUN2008">#REF!</definedName>
    <definedName name="Q_PAGOS_SEP2009">#REF!</definedName>
    <definedName name="Q_PAGOS_SEP2009_DES">#REF!</definedName>
    <definedName name="qqq" localSheetId="15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0" hidden="1">{#N/A,#N/A,FALSE,"EXTRABUDGT"}</definedName>
    <definedName name="qqq" localSheetId="21" hidden="1">{#N/A,#N/A,FALSE,"EXTRABUDGT"}</definedName>
    <definedName name="qqq" localSheetId="22" hidden="1">{#N/A,#N/A,FALSE,"EXTRABUDGT"}</definedName>
    <definedName name="qqq" localSheetId="23" hidden="1">{#N/A,#N/A,FALSE,"EXTRABUDGT"}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9" hidden="1">{#N/A,#N/A,FALSE,"EXTRABUDGT"}</definedName>
    <definedName name="qqq" localSheetId="9" hidden="1">{#N/A,#N/A,FALSE,"EXTRABUDGT"}</definedName>
    <definedName name="qqq" localSheetId="10" hidden="1">{#N/A,#N/A,FALSE,"EXTRABUDGT"}</definedName>
    <definedName name="qqq" hidden="1">{#N/A,#N/A,FALSE,"EXTRABUDGT"}</definedName>
    <definedName name="qwer" hidden="1">'[26]Cable 2'!#REF!</definedName>
    <definedName name="R_" localSheetId="23">#REF!</definedName>
    <definedName name="R_">#REF!</definedName>
    <definedName name="RA" localSheetId="23">#REF!</definedName>
    <definedName name="RA">#REF!</definedName>
    <definedName name="RAA" localSheetId="23">#REF!</definedName>
    <definedName name="RAA">#REF!</definedName>
    <definedName name="RD">#REF!</definedName>
    <definedName name="RD1A">#REF!</definedName>
    <definedName name="RDPESO">#REF!</definedName>
    <definedName name="RDPESO1">#REF!</definedName>
    <definedName name="RDPESO2">#REF!</definedName>
    <definedName name="RDPESO3">#REF!</definedName>
    <definedName name="RE">#REF!</definedName>
    <definedName name="REDUC" localSheetId="22">[23]Sheet1!$I$1</definedName>
    <definedName name="REDUC">[23]Sheet1!$I$1</definedName>
    <definedName name="RELACION" localSheetId="23">#REF!</definedName>
    <definedName name="RELACION">#REF!</definedName>
    <definedName name="Relación_de_Bonos_Internos_Subastas_Ministerio_de_Hacienda__Ley_No._498_08">'[38]Bonos Internos_14-18'!#REF!</definedName>
    <definedName name="Reporting_Country_Code" localSheetId="22">[39]Coverpage!$I$9</definedName>
    <definedName name="Reporting_Country_Code">[39]Coverpage!$I$9</definedName>
    <definedName name="Reporting_Country_Name" localSheetId="22">[39]Coverpage!$I$8</definedName>
    <definedName name="Reporting_Country_Name">[39]Coverpage!$I$8</definedName>
    <definedName name="Reporting_Period_Code" localSheetId="22">[39]Coverpage!$I$10</definedName>
    <definedName name="Reporting_Period_Code">[39]Coverpage!$I$10</definedName>
    <definedName name="RESERVA" localSheetId="23">#REF!</definedName>
    <definedName name="RESERVA">#REF!</definedName>
    <definedName name="RESUMEN" localSheetId="23">#REF!</definedName>
    <definedName name="RESUMEN">#REF!</definedName>
    <definedName name="RESUMEN11" localSheetId="23">#REF!</definedName>
    <definedName name="RESUMEN11">#REF!</definedName>
    <definedName name="RESUMEN2">#REF!</definedName>
    <definedName name="RESUMEN3">#REF!</definedName>
    <definedName name="RESUMEN4">#REF!</definedName>
    <definedName name="RESUMEN5">#REF!</definedName>
    <definedName name="RESUMEN6">#REF!</definedName>
    <definedName name="RESUMEN7">#REF!</definedName>
    <definedName name="RESUMEN9">#REF!</definedName>
    <definedName name="revenue" localSheetId="22">[23]Sheet3!$A$747:$IV$747</definedName>
    <definedName name="revenue">[23]Sheet3!$A$747:$IV$747</definedName>
    <definedName name="Revisions" localSheetId="22">[23]Sheet1!$B$4:$M$46</definedName>
    <definedName name="Revisions">[23]Sheet1!$B$4:$M$46</definedName>
    <definedName name="rngErrorSort" localSheetId="22">[31]ErrCheck!$A$4</definedName>
    <definedName name="rngErrorSort">[31]ErrCheck!$A$4</definedName>
    <definedName name="rngLastSave" localSheetId="22">[31]Main!$G$19</definedName>
    <definedName name="rngLastSave">[31]Main!$G$19</definedName>
    <definedName name="rngLastSent" localSheetId="22">[31]Main!$G$18</definedName>
    <definedName name="rngLastSent">[31]Main!$G$18</definedName>
    <definedName name="rngLastUpdate" localSheetId="22">[31]Links!$D$2</definedName>
    <definedName name="rngLastUpdate">[31]Links!$D$2</definedName>
    <definedName name="rngNeedsUpdate" localSheetId="22">[31]Links!$E$2</definedName>
    <definedName name="rngNeedsUpdate">[31]Links!$E$2</definedName>
    <definedName name="RNGNM" localSheetId="23">#REF!</definedName>
    <definedName name="RNGNM">#REF!</definedName>
    <definedName name="rngQuestChecked" localSheetId="22">[31]ErrCheck!$A$3</definedName>
    <definedName name="rngQuestChecked">[31]ErrCheck!$A$3</definedName>
    <definedName name="ROS">#N/A</definedName>
    <definedName name="RR">#REF!</definedName>
    <definedName name="RS">#REF!</definedName>
    <definedName name="RS1A">#REF!</definedName>
    <definedName name="rtre" localSheetId="15" hidden="1">{"Main Economic Indicators",#N/A,FALSE,"C"}</definedName>
    <definedName name="rtre" localSheetId="16" hidden="1">{"Main Economic Indicators",#N/A,FALSE,"C"}</definedName>
    <definedName name="rtre" localSheetId="17" hidden="1">{"Main Economic Indicators",#N/A,FALSE,"C"}</definedName>
    <definedName name="rtre" localSheetId="18" hidden="1">{"Main Economic Indicators",#N/A,FALSE,"C"}</definedName>
    <definedName name="rtre" localSheetId="19" hidden="1">{"Main Economic Indicators",#N/A,FALSE,"C"}</definedName>
    <definedName name="rtre" localSheetId="20" hidden="1">{"Main Economic Indicators",#N/A,FALSE,"C"}</definedName>
    <definedName name="rtre" localSheetId="21" hidden="1">{"Main Economic Indicators",#N/A,FALSE,"C"}</definedName>
    <definedName name="rtre" localSheetId="22" hidden="1">{"Main Economic Indicators",#N/A,FALSE,"C"}</definedName>
    <definedName name="rtre" localSheetId="23" hidden="1">{"Main Economic Indicators",#N/A,FALSE,"C"}</definedName>
    <definedName name="rtre" localSheetId="24" hidden="1">{"Main Economic Indicators",#N/A,FALSE,"C"}</definedName>
    <definedName name="rtre" localSheetId="25" hidden="1">{"Main Economic Indicators",#N/A,FALSE,"C"}</definedName>
    <definedName name="rtre" localSheetId="26" hidden="1">{"Main Economic Indicators",#N/A,FALSE,"C"}</definedName>
    <definedName name="rtre" localSheetId="27" hidden="1">{"Main Economic Indicators",#N/A,FALSE,"C"}</definedName>
    <definedName name="rtre" localSheetId="29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UIZ">#REF!</definedName>
    <definedName name="rXDR" localSheetId="22">[17]CIRRs!$C$109</definedName>
    <definedName name="rXDR">[17]CIRRs!$C$109</definedName>
    <definedName name="S_" localSheetId="23">#REF!</definedName>
    <definedName name="S_">#REF!</definedName>
    <definedName name="S_1A" localSheetId="23">#REF!</definedName>
    <definedName name="S_1A">#REF!</definedName>
    <definedName name="SAR" localSheetId="23">#REF!</definedName>
    <definedName name="SAR">#REF!</definedName>
    <definedName name="SCHILL">#REF!</definedName>
    <definedName name="SCHILL1">#REF!</definedName>
    <definedName name="SDR">#REF!</definedName>
    <definedName name="SECIND">#REF!</definedName>
    <definedName name="SEK">#REF!</definedName>
    <definedName name="sencount" hidden="1">2</definedName>
    <definedName name="sfwesf" hidden="1">'[7]Crédito SPNF (fiscal)'!#REF!</definedName>
    <definedName name="SING">#REF!</definedName>
    <definedName name="SING1">#REF!</definedName>
    <definedName name="SP">#REF!</definedName>
    <definedName name="SPG">#REF!</definedName>
    <definedName name="spnf">[22]!spnf</definedName>
    <definedName name="STOCK" localSheetId="22">[37]STOCK!$D$4:$K$69</definedName>
    <definedName name="STOCK">[37]STOCK!$D$4:$K$69</definedName>
    <definedName name="STOP" localSheetId="23">#REF!</definedName>
    <definedName name="STOP">#REF!</definedName>
    <definedName name="SUPLI" localSheetId="23">#REF!</definedName>
    <definedName name="SUPLI">#REF!</definedName>
    <definedName name="SUPLIDORES" localSheetId="23">#REF!</definedName>
    <definedName name="SUPLIDORES">#REF!</definedName>
    <definedName name="SwitchColor">#REF!</definedName>
    <definedName name="table">#REF!</definedName>
    <definedName name="TABLE_1" localSheetId="22">'[40]150dp'!$A$3:$K$94</definedName>
    <definedName name="TABLE_1">'[40]150dp'!$A$3:$K$94</definedName>
    <definedName name="Table_2._Country_X___Public_Sector_Financing_1" localSheetId="23">#REF!</definedName>
    <definedName name="Table_2._Country_X___Public_Sector_Financing_1">#REF!</definedName>
    <definedName name="Table_5a" localSheetId="23">#REF!</definedName>
    <definedName name="Table_5a">#REF!</definedName>
    <definedName name="table1" localSheetId="23">#REF!</definedName>
    <definedName name="table1">#REF!</definedName>
    <definedName name="table10" localSheetId="22">'[40]150dp'!$A$1:$F$58</definedName>
    <definedName name="table10">'[40]150dp'!$A$1:$F$58</definedName>
    <definedName name="table11" localSheetId="23">#REF!</definedName>
    <definedName name="table11">#REF!</definedName>
    <definedName name="table15" localSheetId="23">#REF!</definedName>
    <definedName name="table15">#REF!</definedName>
    <definedName name="table2" localSheetId="23">#REF!</definedName>
    <definedName name="table2">#REF!</definedName>
    <definedName name="table3" localSheetId="22">'[41]Table 8'!$A$3:$K$61</definedName>
    <definedName name="table3">'[41]Table 8'!$A$3:$K$61</definedName>
    <definedName name="table4" localSheetId="23">#REF!</definedName>
    <definedName name="table4">#REF!</definedName>
    <definedName name="table5" localSheetId="23">#REF!</definedName>
    <definedName name="table5">#REF!</definedName>
    <definedName name="table6" localSheetId="23">#REF!</definedName>
    <definedName name="table6">#REF!</definedName>
    <definedName name="table7">#REF!</definedName>
    <definedName name="Table8" localSheetId="22">[4]Sheet2!$A$1:$E$32</definedName>
    <definedName name="Table8">[4]Sheet2!$A$1:$E$32</definedName>
    <definedName name="table9">#REF!</definedName>
    <definedName name="TASA">#REF!</definedName>
    <definedName name="TASAS">#REF!</definedName>
    <definedName name="Tasas_Interes_06R" localSheetId="22">[42]A!$A$1:$T$54</definedName>
    <definedName name="Tasas_Interes_06R">[42]A!$A$1:$T$54</definedName>
    <definedName name="tblChecks" localSheetId="22">[31]ErrCheck!$A$3:$E$5</definedName>
    <definedName name="tblChecks">[31]ErrCheck!$A$3:$E$5</definedName>
    <definedName name="tblLinks" localSheetId="22">[31]Links!$A$4:$F$33</definedName>
    <definedName name="tblLinks">[31]Links!$A$4:$F$33</definedName>
    <definedName name="TD" localSheetId="23">#REF!</definedName>
    <definedName name="TD">#REF!</definedName>
    <definedName name="TD1A" localSheetId="23">#REF!</definedName>
    <definedName name="TD1A">#REF!</definedName>
    <definedName name="TDATE" localSheetId="23">#REF!</definedName>
    <definedName name="TDATE">#REF!</definedName>
    <definedName name="_xlnm.Print_Titles" localSheetId="22">[24]Q5!$A$1:$C$65536,[24]Q5!$A$1:$IV$7</definedName>
    <definedName name="_xlnm.Print_Titles">[24]Q5!$A$1:$C$65536,[24]Q5!$A$1:$IV$7</definedName>
    <definedName name="TM" localSheetId="22">[24]Q5!#REF!</definedName>
    <definedName name="TM" localSheetId="23">[24]Q5!#REF!</definedName>
    <definedName name="TM">[24]Q5!#REF!</definedName>
    <definedName name="TM_D" localSheetId="22">[24]Q5!#REF!</definedName>
    <definedName name="TM_D">[24]Q5!#REF!</definedName>
    <definedName name="TM_DPCH" localSheetId="22">[24]Q5!#REF!</definedName>
    <definedName name="TM_DPCH">[24]Q5!#REF!</definedName>
    <definedName name="TM_R" localSheetId="22">[24]Q5!#REF!</definedName>
    <definedName name="TM_R">[24]Q5!#REF!</definedName>
    <definedName name="TM_RPCH" localSheetId="22">[24]Q5!$E$11:$AH$11</definedName>
    <definedName name="TM_RPCH">[24]Q5!$E$11:$AH$11</definedName>
    <definedName name="TMG" localSheetId="22">[24]Q5!#REF!</definedName>
    <definedName name="TMG">[24]Q5!#REF!</definedName>
    <definedName name="TMG_D" localSheetId="23">#REF!</definedName>
    <definedName name="TMG_D">#REF!</definedName>
    <definedName name="TMG_DPCH" localSheetId="22">[24]Q5!#REF!</definedName>
    <definedName name="TMG_DPCH" localSheetId="23">[24]Q5!#REF!</definedName>
    <definedName name="TMG_DPCH">[24]Q5!#REF!</definedName>
    <definedName name="TMG_R" localSheetId="22">[24]Q5!#REF!</definedName>
    <definedName name="TMG_R" localSheetId="23">[24]Q5!#REF!</definedName>
    <definedName name="TMG_R">[24]Q5!#REF!</definedName>
    <definedName name="TMG_RPCH" localSheetId="22">[24]Q5!$E$15:$AH$15</definedName>
    <definedName name="TMG_RPCH">[24]Q5!$E$15:$AH$15</definedName>
    <definedName name="TMGO" localSheetId="23">#REF!</definedName>
    <definedName name="TMGO">#REF!</definedName>
    <definedName name="TMGO_D" localSheetId="22">[24]Q5!#REF!</definedName>
    <definedName name="TMGO_D" localSheetId="23">[24]Q5!#REF!</definedName>
    <definedName name="TMGO_D">[24]Q5!#REF!</definedName>
    <definedName name="TMGO_DPCH" localSheetId="22">[24]Q5!$E$19:$AH$19</definedName>
    <definedName name="TMGO_DPCH">[24]Q5!$E$19:$AH$19</definedName>
    <definedName name="TMGO_R" localSheetId="22">[24]Q5!#REF!</definedName>
    <definedName name="TMGO_R">[24]Q5!#REF!</definedName>
    <definedName name="TMGO_RPCH" localSheetId="22">[24]Q5!#REF!</definedName>
    <definedName name="TMGO_RPCH">[24]Q5!#REF!</definedName>
    <definedName name="TMGXO" localSheetId="22">[24]Q5!#REF!</definedName>
    <definedName name="TMGXO">[24]Q5!#REF!</definedName>
    <definedName name="TMGXO_D" localSheetId="22">[24]Q5!#REF!</definedName>
    <definedName name="TMGXO_D">[24]Q5!#REF!</definedName>
    <definedName name="TMGXO_DPCH" localSheetId="22">[24]Q5!#REF!</definedName>
    <definedName name="TMGXO_DPCH">[24]Q5!#REF!</definedName>
    <definedName name="TMGXO_R" localSheetId="22">[24]Q5!#REF!</definedName>
    <definedName name="TMGXO_R">[24]Q5!#REF!</definedName>
    <definedName name="TMGXO_RPCH" localSheetId="22">[24]Q5!#REF!</definedName>
    <definedName name="TMGXO_RPCH">[24]Q5!#REF!</definedName>
    <definedName name="TMS" localSheetId="22">[24]Q5!#REF!</definedName>
    <definedName name="TMS">[24]Q5!#REF!</definedName>
    <definedName name="TNAME" localSheetId="23">#REF!</definedName>
    <definedName name="TNAME">#REF!</definedName>
    <definedName name="TOTAL" localSheetId="23">#REF!</definedName>
    <definedName name="TOTAL">#REF!</definedName>
    <definedName name="tricom00pub99rev" localSheetId="23">'[21]bop1datos rev'!#REF!</definedName>
    <definedName name="tricom00pub99rev">'[21]bop1datos rev'!#REF!</definedName>
    <definedName name="trim9702" localSheetId="23">[43]bop1!#REF!</definedName>
    <definedName name="trim9702">[43]bop1!#REF!</definedName>
    <definedName name="trim9798990001">'[44]bop1datos rev'!#REF!</definedName>
    <definedName name="trimestres9902">[43]bop1!#REF!</definedName>
    <definedName name="TX" localSheetId="22">[24]Q5!#REF!</definedName>
    <definedName name="TX">[24]Q5!#REF!</definedName>
    <definedName name="TX_D" localSheetId="22">[24]Q5!#REF!</definedName>
    <definedName name="TX_D">[24]Q5!#REF!</definedName>
    <definedName name="TX_DPCH" localSheetId="22">[24]Q5!#REF!</definedName>
    <definedName name="TX_DPCH">[24]Q5!#REF!</definedName>
    <definedName name="TX_R" localSheetId="22">[24]Q5!#REF!</definedName>
    <definedName name="TX_R">[24]Q5!#REF!</definedName>
    <definedName name="TX_RPCH" localSheetId="22">[24]Q5!$E$10:$AH$10</definedName>
    <definedName name="TX_RPCH">[24]Q5!$E$10:$AH$10</definedName>
    <definedName name="TXG" localSheetId="22">[24]Q5!#REF!</definedName>
    <definedName name="TXG">[24]Q5!#REF!</definedName>
    <definedName name="TXG_D" localSheetId="23">#REF!</definedName>
    <definedName name="TXG_D">#REF!</definedName>
    <definedName name="TXG_DPCH" localSheetId="22">[24]Q5!#REF!</definedName>
    <definedName name="TXG_DPCH" localSheetId="23">[24]Q5!#REF!</definedName>
    <definedName name="TXG_DPCH">[24]Q5!#REF!</definedName>
    <definedName name="TXG_R" localSheetId="22">[24]Q5!#REF!</definedName>
    <definedName name="TXG_R" localSheetId="23">[24]Q5!#REF!</definedName>
    <definedName name="TXG_R">[24]Q5!#REF!</definedName>
    <definedName name="TXG_RPCH" localSheetId="22">[24]Q5!$E$14:$AH$14</definedName>
    <definedName name="TXG_RPCH">[24]Q5!$E$14:$AH$14</definedName>
    <definedName name="TXGO" localSheetId="23">#REF!</definedName>
    <definedName name="TXGO">#REF!</definedName>
    <definedName name="TXGO_D" localSheetId="22">[24]Q5!#REF!</definedName>
    <definedName name="TXGO_D" localSheetId="23">[24]Q5!#REF!</definedName>
    <definedName name="TXGO_D">[24]Q5!#REF!</definedName>
    <definedName name="TXGO_DPCH" localSheetId="22">[24]Q5!$E$17:$AH$17</definedName>
    <definedName name="TXGO_DPCH">[24]Q5!$E$17:$AH$17</definedName>
    <definedName name="TXGO_R" localSheetId="22">[24]Q5!#REF!</definedName>
    <definedName name="TXGO_R">[24]Q5!#REF!</definedName>
    <definedName name="TXGO_RPCH" localSheetId="22">[24]Q5!#REF!</definedName>
    <definedName name="TXGO_RPCH">[24]Q5!#REF!</definedName>
    <definedName name="TXGXO" localSheetId="22">[24]Q5!#REF!</definedName>
    <definedName name="TXGXO">[24]Q5!#REF!</definedName>
    <definedName name="TXGXO_D" localSheetId="22">[24]Q5!#REF!</definedName>
    <definedName name="TXGXO_D">[24]Q5!#REF!</definedName>
    <definedName name="TXGXO_DPCH" localSheetId="22">[24]Q5!#REF!</definedName>
    <definedName name="TXGXO_DPCH">[24]Q5!#REF!</definedName>
    <definedName name="TXGXO_R" localSheetId="22">[24]Q5!#REF!</definedName>
    <definedName name="TXGXO_R">[24]Q5!#REF!</definedName>
    <definedName name="TXGXO_RPCH" localSheetId="22">[24]Q5!#REF!</definedName>
    <definedName name="TXGXO_RPCH">[24]Q5!#REF!</definedName>
    <definedName name="TXS" localSheetId="22">[24]Q5!#REF!</definedName>
    <definedName name="TXS">[24]Q5!#REF!</definedName>
    <definedName name="UAED" localSheetId="23">#REF!</definedName>
    <definedName name="UAED">#REF!</definedName>
    <definedName name="UAED1" localSheetId="23">#REF!</definedName>
    <definedName name="UAED1">#REF!</definedName>
    <definedName name="UC" localSheetId="23">#REF!</definedName>
    <definedName name="UC">#REF!</definedName>
    <definedName name="UC1A">#REF!</definedName>
    <definedName name="UCC">#REF!</definedName>
    <definedName name="UDCTA">#REF!</definedName>
    <definedName name="USD">#REF!</definedName>
    <definedName name="VENEZU">#REF!</definedName>
    <definedName name="volume_trade">#REF!</definedName>
    <definedName name="WEO">#REF!</definedName>
    <definedName name="WEOD">#REF!</definedName>
    <definedName name="weodata">#REF!</definedName>
    <definedName name="will">#N/A</definedName>
    <definedName name="WPCP33_D" localSheetId="22">[24]Q5!#REF!</definedName>
    <definedName name="WPCP33_D">[24]Q5!#REF!</definedName>
    <definedName name="WPCP33pch" localSheetId="22">[24]Q5!#REF!</definedName>
    <definedName name="WPCP33pch">[24]Q5!#REF!</definedName>
    <definedName name="wrn.BANKS." localSheetId="15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0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localSheetId="23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9" hidden="1">{#N/A,#N/A,FALSE,"BANKS"}</definedName>
    <definedName name="wrn.BANKS." localSheetId="9" hidden="1">{#N/A,#N/A,FALSE,"BANKS"}</definedName>
    <definedName name="wrn.BANKS." localSheetId="10" hidden="1">{#N/A,#N/A,FALSE,"BANKS"}</definedName>
    <definedName name="wrn.BANKS." hidden="1">{#N/A,#N/A,FALSE,"BANKS"}</definedName>
    <definedName name="wrn.BOP." localSheetId="15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0" hidden="1">{#N/A,#N/A,FALSE,"BOP"}</definedName>
    <definedName name="wrn.BOP." localSheetId="21" hidden="1">{#N/A,#N/A,FALSE,"BOP"}</definedName>
    <definedName name="wrn.BOP." localSheetId="22" hidden="1">{#N/A,#N/A,FALSE,"BOP"}</definedName>
    <definedName name="wrn.BOP." localSheetId="23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9" hidden="1">{#N/A,#N/A,FALSE,"BOP"}</definedName>
    <definedName name="wrn.BOP." localSheetId="9" hidden="1">{#N/A,#N/A,FALSE,"BOP"}</definedName>
    <definedName name="wrn.BOP." localSheetId="10" hidden="1">{#N/A,#N/A,FALSE,"BOP"}</definedName>
    <definedName name="wrn.BOP." hidden="1">{#N/A,#N/A,FALSE,"BOP"}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9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hidden="1">{"BOP_TAB",#N/A,FALSE,"N";"MIDTERM_TAB",#N/A,FALSE,"O"}</definedName>
    <definedName name="wrn.CREDIT." localSheetId="15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0" hidden="1">{#N/A,#N/A,FALSE,"CREDIT"}</definedName>
    <definedName name="wrn.CREDIT." localSheetId="21" hidden="1">{#N/A,#N/A,FALSE,"CREDIT"}</definedName>
    <definedName name="wrn.CREDIT." localSheetId="22" hidden="1">{#N/A,#N/A,FALSE,"CREDIT"}</definedName>
    <definedName name="wrn.CREDIT." localSheetId="23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9" hidden="1">{#N/A,#N/A,FALSE,"CREDIT"}</definedName>
    <definedName name="wrn.CREDIT." localSheetId="9" hidden="1">{#N/A,#N/A,FALSE,"CREDIT"}</definedName>
    <definedName name="wrn.CREDIT." localSheetId="10" hidden="1">{#N/A,#N/A,FALSE,"CREDIT"}</definedName>
    <definedName name="wrn.CREDIT." hidden="1">{#N/A,#N/A,FALSE,"CREDIT"}</definedName>
    <definedName name="wrn.DEBTSVC." localSheetId="15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0" hidden="1">{#N/A,#N/A,FALSE,"DEBTSVC"}</definedName>
    <definedName name="wrn.DEBTSVC." localSheetId="21" hidden="1">{#N/A,#N/A,FALSE,"DEBTSVC"}</definedName>
    <definedName name="wrn.DEBTSVC." localSheetId="22" hidden="1">{#N/A,#N/A,FALSE,"DEBTSVC"}</definedName>
    <definedName name="wrn.DEBTSVC." localSheetId="23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9" hidden="1">{#N/A,#N/A,FALSE,"DEBTSVC"}</definedName>
    <definedName name="wrn.DEBTSVC." localSheetId="9" hidden="1">{#N/A,#N/A,FALSE,"DEBTSVC"}</definedName>
    <definedName name="wrn.DEBTSVC." localSheetId="10" hidden="1">{#N/A,#N/A,FALSE,"DEBTSVC"}</definedName>
    <definedName name="wrn.DEBTSVC." hidden="1">{#N/A,#N/A,FALSE,"DEBTSVC"}</definedName>
    <definedName name="wrn.DEPO." localSheetId="15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0" hidden="1">{#N/A,#N/A,FALSE,"DEPO"}</definedName>
    <definedName name="wrn.DEPO." localSheetId="21" hidden="1">{#N/A,#N/A,FALSE,"DEPO"}</definedName>
    <definedName name="wrn.DEPO." localSheetId="22" hidden="1">{#N/A,#N/A,FALSE,"DEPO"}</definedName>
    <definedName name="wrn.DEPO." localSheetId="23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9" hidden="1">{#N/A,#N/A,FALSE,"DEPO"}</definedName>
    <definedName name="wrn.DEPO." localSheetId="9" hidden="1">{#N/A,#N/A,FALSE,"DEPO"}</definedName>
    <definedName name="wrn.DEPO." localSheetId="10" hidden="1">{#N/A,#N/A,FALSE,"DEPO"}</definedName>
    <definedName name="wrn.DEPO." hidden="1">{#N/A,#N/A,FALSE,"DEPO"}</definedName>
    <definedName name="wrn.EXCISE." localSheetId="15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0" hidden="1">{#N/A,#N/A,FALSE,"EXCISE"}</definedName>
    <definedName name="wrn.EXCISE." localSheetId="21" hidden="1">{#N/A,#N/A,FALSE,"EXCISE"}</definedName>
    <definedName name="wrn.EXCISE." localSheetId="22" hidden="1">{#N/A,#N/A,FALSE,"EXCISE"}</definedName>
    <definedName name="wrn.EXCISE." localSheetId="23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9" hidden="1">{#N/A,#N/A,FALSE,"EXCISE"}</definedName>
    <definedName name="wrn.EXCISE." localSheetId="9" hidden="1">{#N/A,#N/A,FALSE,"EXCISE"}</definedName>
    <definedName name="wrn.EXCISE." localSheetId="10" hidden="1">{#N/A,#N/A,FALSE,"EXCISE"}</definedName>
    <definedName name="wrn.EXCISE." hidden="1">{#N/A,#N/A,FALSE,"EXCISE"}</definedName>
    <definedName name="wrn.EXRATE." localSheetId="15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0" hidden="1">{#N/A,#N/A,FALSE,"EXRATE"}</definedName>
    <definedName name="wrn.EXRATE." localSheetId="21" hidden="1">{#N/A,#N/A,FALSE,"EXRATE"}</definedName>
    <definedName name="wrn.EXRATE." localSheetId="22" hidden="1">{#N/A,#N/A,FALSE,"EXRATE"}</definedName>
    <definedName name="wrn.EXRATE." localSheetId="23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9" hidden="1">{#N/A,#N/A,FALSE,"EXRATE"}</definedName>
    <definedName name="wrn.EXRATE." localSheetId="9" hidden="1">{#N/A,#N/A,FALSE,"EXRATE"}</definedName>
    <definedName name="wrn.EXRATE." localSheetId="10" hidden="1">{#N/A,#N/A,FALSE,"EXRATE"}</definedName>
    <definedName name="wrn.EXRATE." hidden="1">{#N/A,#N/A,FALSE,"EXRATE"}</definedName>
    <definedName name="wrn.EXTDEBT." localSheetId="15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0" hidden="1">{#N/A,#N/A,FALSE,"EXTDEBT"}</definedName>
    <definedName name="wrn.EXTDEBT." localSheetId="21" hidden="1">{#N/A,#N/A,FALSE,"EXTDEBT"}</definedName>
    <definedName name="wrn.EXTDEBT." localSheetId="22" hidden="1">{#N/A,#N/A,FALSE,"EXTDEBT"}</definedName>
    <definedName name="wrn.EXTDEBT." localSheetId="23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9" hidden="1">{#N/A,#N/A,FALSE,"EXTDEBT"}</definedName>
    <definedName name="wrn.EXTDEBT." localSheetId="9" hidden="1">{#N/A,#N/A,FALSE,"EXTDEBT"}</definedName>
    <definedName name="wrn.EXTDEBT." localSheetId="10" hidden="1">{#N/A,#N/A,FALSE,"EXTDEBT"}</definedName>
    <definedName name="wrn.EXTDEBT." hidden="1">{#N/A,#N/A,FALSE,"EXTDEBT"}</definedName>
    <definedName name="wrn.EXTRABUDGT." localSheetId="15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0" hidden="1">{#N/A,#N/A,FALSE,"EXTRABUDGT"}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localSheetId="23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9" hidden="1">{#N/A,#N/A,FALSE,"EXTRABUDGT"}</definedName>
    <definedName name="wrn.EXTRABUDGT." localSheetId="9" hidden="1">{#N/A,#N/A,FALSE,"EXTRABUDGT"}</definedName>
    <definedName name="wrn.EXTRABUDGT." localSheetId="10" hidden="1">{#N/A,#N/A,FALSE,"EXTRABUDGT"}</definedName>
    <definedName name="wrn.EXTRABUDGT." hidden="1">{#N/A,#N/A,FALSE,"EXTRABUDGT"}</definedName>
    <definedName name="wrn.EXTRABUDGT2." localSheetId="15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0" hidden="1">{#N/A,#N/A,FALSE,"EXTRABUDGT2"}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localSheetId="23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9" hidden="1">{#N/A,#N/A,FALSE,"EXTRABUDGT2"}</definedName>
    <definedName name="wrn.EXTRABUDGT2." localSheetId="9" hidden="1">{#N/A,#N/A,FALSE,"EXTRABUDGT2"}</definedName>
    <definedName name="wrn.EXTRABUDGT2." localSheetId="10" hidden="1">{#N/A,#N/A,FALSE,"EXTRABUDGT2"}</definedName>
    <definedName name="wrn.EXTRABUDGT2." hidden="1">{#N/A,#N/A,FALSE,"EXTRABUDGT2"}</definedName>
    <definedName name="wrn.GDP." localSheetId="15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0" hidden="1">{#N/A,#N/A,FALSE,"GDP_ORIGIN";#N/A,#N/A,FALSE,"EMP_POP"}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localSheetId="23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9" hidden="1">{#N/A,#N/A,FALSE,"GDP_ORIGIN";#N/A,#N/A,FALSE,"EMP_POP"}</definedName>
    <definedName name="wrn.GDP." localSheetId="9" hidden="1">{#N/A,#N/A,FALSE,"GDP_ORIGIN";#N/A,#N/A,FALSE,"EMP_POP"}</definedName>
    <definedName name="wrn.GDP." localSheetId="10" hidden="1">{#N/A,#N/A,FALSE,"GDP_ORIGIN";#N/A,#N/A,FALSE,"EMP_POP"}</definedName>
    <definedName name="wrn.GDP." hidden="1">{#N/A,#N/A,FALSE,"GDP_ORIGIN";#N/A,#N/A,FALSE,"EMP_POP"}</definedName>
    <definedName name="wrn.GGOVT." localSheetId="15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0" hidden="1">{#N/A,#N/A,FALSE,"GGOVT"}</definedName>
    <definedName name="wrn.GGOVT." localSheetId="21" hidden="1">{#N/A,#N/A,FALSE,"GGOVT"}</definedName>
    <definedName name="wrn.GGOVT." localSheetId="22" hidden="1">{#N/A,#N/A,FALSE,"GGOVT"}</definedName>
    <definedName name="wrn.GGOVT." localSheetId="23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9" hidden="1">{#N/A,#N/A,FALSE,"GGOVT"}</definedName>
    <definedName name="wrn.GGOVT." localSheetId="9" hidden="1">{#N/A,#N/A,FALSE,"GGOVT"}</definedName>
    <definedName name="wrn.GGOVT." localSheetId="10" hidden="1">{#N/A,#N/A,FALSE,"GGOVT"}</definedName>
    <definedName name="wrn.GGOVT." hidden="1">{#N/A,#N/A,FALSE,"GGOVT"}</definedName>
    <definedName name="wrn.GGOVT2." localSheetId="15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0" hidden="1">{#N/A,#N/A,FALSE,"GGOVT2"}</definedName>
    <definedName name="wrn.GGOVT2." localSheetId="21" hidden="1">{#N/A,#N/A,FALSE,"GGOVT2"}</definedName>
    <definedName name="wrn.GGOVT2." localSheetId="22" hidden="1">{#N/A,#N/A,FALSE,"GGOVT2"}</definedName>
    <definedName name="wrn.GGOVT2." localSheetId="23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9" hidden="1">{#N/A,#N/A,FALSE,"GGOVT2"}</definedName>
    <definedName name="wrn.GGOVT2." localSheetId="9" hidden="1">{#N/A,#N/A,FALSE,"GGOVT2"}</definedName>
    <definedName name="wrn.GGOVT2." localSheetId="10" hidden="1">{#N/A,#N/A,FALSE,"GGOVT2"}</definedName>
    <definedName name="wrn.GGOVT2." hidden="1">{#N/A,#N/A,FALSE,"GGOVT2"}</definedName>
    <definedName name="wrn.GGOVTPC." localSheetId="15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0" hidden="1">{#N/A,#N/A,FALSE,"GGOVT%"}</definedName>
    <definedName name="wrn.GGOVTPC." localSheetId="21" hidden="1">{#N/A,#N/A,FALSE,"GGOVT%"}</definedName>
    <definedName name="wrn.GGOVTPC." localSheetId="22" hidden="1">{#N/A,#N/A,FALSE,"GGOVT%"}</definedName>
    <definedName name="wrn.GGOVTPC." localSheetId="23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9" hidden="1">{#N/A,#N/A,FALSE,"GGOVT%"}</definedName>
    <definedName name="wrn.GGOVTPC." localSheetId="9" hidden="1">{#N/A,#N/A,FALSE,"GGOVT%"}</definedName>
    <definedName name="wrn.GGOVTPC." localSheetId="10" hidden="1">{#N/A,#N/A,FALSE,"GGOVT%"}</definedName>
    <definedName name="wrn.GGOVTPC." hidden="1">{#N/A,#N/A,FALSE,"GGOVT%"}</definedName>
    <definedName name="wrn.INCOMETX." localSheetId="15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0" hidden="1">{#N/A,#N/A,FALSE,"INCOMETX"}</definedName>
    <definedName name="wrn.INCOMETX." localSheetId="21" hidden="1">{#N/A,#N/A,FALSE,"INCOMETX"}</definedName>
    <definedName name="wrn.INCOMETX." localSheetId="22" hidden="1">{#N/A,#N/A,FALSE,"INCOMETX"}</definedName>
    <definedName name="wrn.INCOMETX." localSheetId="23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9" hidden="1">{#N/A,#N/A,FALSE,"INCOMETX"}</definedName>
    <definedName name="wrn.INCOMETX." localSheetId="9" hidden="1">{#N/A,#N/A,FALSE,"INCOMETX"}</definedName>
    <definedName name="wrn.INCOMETX." localSheetId="10" hidden="1">{#N/A,#N/A,FALSE,"INCOMETX"}</definedName>
    <definedName name="wrn.INCOMETX." hidden="1">{#N/A,#N/A,FALSE,"INCOMETX"}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5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0" hidden="1">{#N/A,#N/A,FALSE,"INTERST"}</definedName>
    <definedName name="wrn.INTERST." localSheetId="21" hidden="1">{#N/A,#N/A,FALSE,"INTERST"}</definedName>
    <definedName name="wrn.INTERST." localSheetId="22" hidden="1">{#N/A,#N/A,FALSE,"INTERST"}</definedName>
    <definedName name="wrn.INTERST." localSheetId="23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9" hidden="1">{#N/A,#N/A,FALSE,"INTERST"}</definedName>
    <definedName name="wrn.INTERST." localSheetId="9" hidden="1">{#N/A,#N/A,FALSE,"INTERST"}</definedName>
    <definedName name="wrn.INTERST." localSheetId="10" hidden="1">{#N/A,#N/A,FALSE,"INTERST"}</definedName>
    <definedName name="wrn.INTERST." hidden="1">{#N/A,#N/A,FALSE,"INTERST"}</definedName>
    <definedName name="wrn.Main._.Economic._.Indicators." localSheetId="15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17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20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22" hidden="1">{"Main Economic Indicators",#N/A,FALSE,"C"}</definedName>
    <definedName name="wrn.Main._.Economic._.Indicators." localSheetId="23" hidden="1">{"Main Economic Indicators",#N/A,FALSE,"C"}</definedName>
    <definedName name="wrn.Main._.Economic._.Indicators." localSheetId="24" hidden="1">{"Main Economic Indicators",#N/A,FALSE,"C"}</definedName>
    <definedName name="wrn.Main._.Economic._.Indicators." localSheetId="25" hidden="1">{"Main Economic Indicators",#N/A,FALSE,"C"}</definedName>
    <definedName name="wrn.Main._.Economic._.Indicators." localSheetId="26" hidden="1">{"Main Economic Indicators",#N/A,FALSE,"C"}</definedName>
    <definedName name="wrn.Main._.Economic._.Indicators." localSheetId="27" hidden="1">{"Main Economic Indicators",#N/A,FALSE,"C"}</definedName>
    <definedName name="wrn.Main._.Economic._.Indicators." localSheetId="29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5" hidden="1">{"MONA",#N/A,FALSE,"S"}</definedName>
    <definedName name="wrn.MONA." localSheetId="16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9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hidden="1">{"MONA",#N/A,FALSE,"S"}</definedName>
    <definedName name="wrn.MS." localSheetId="15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0" hidden="1">{#N/A,#N/A,FALSE,"MS"}</definedName>
    <definedName name="wrn.MS." localSheetId="21" hidden="1">{#N/A,#N/A,FALSE,"MS"}</definedName>
    <definedName name="wrn.MS." localSheetId="22" hidden="1">{#N/A,#N/A,FALSE,"MS"}</definedName>
    <definedName name="wrn.MS." localSheetId="23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9" hidden="1">{#N/A,#N/A,FALSE,"MS"}</definedName>
    <definedName name="wrn.MS." localSheetId="9" hidden="1">{#N/A,#N/A,FALSE,"MS"}</definedName>
    <definedName name="wrn.MS." localSheetId="10" hidden="1">{#N/A,#N/A,FALSE,"MS"}</definedName>
    <definedName name="wrn.MS." hidden="1">{#N/A,#N/A,FALSE,"MS"}</definedName>
    <definedName name="wrn.NBG." localSheetId="15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0" hidden="1">{#N/A,#N/A,FALSE,"NBG"}</definedName>
    <definedName name="wrn.NBG." localSheetId="21" hidden="1">{#N/A,#N/A,FALSE,"NBG"}</definedName>
    <definedName name="wrn.NBG." localSheetId="22" hidden="1">{#N/A,#N/A,FALSE,"NBG"}</definedName>
    <definedName name="wrn.NBG." localSheetId="23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9" hidden="1">{#N/A,#N/A,FALSE,"NBG"}</definedName>
    <definedName name="wrn.NBG." localSheetId="9" hidden="1">{#N/A,#N/A,FALSE,"NBG"}</definedName>
    <definedName name="wrn.NBG." localSheetId="10" hidden="1">{#N/A,#N/A,FALSE,"NBG"}</definedName>
    <definedName name="wrn.NBG." hidden="1">{#N/A,#N/A,FALSE,"NBG"}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5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0" hidden="1">{#N/A,#N/A,FALSE,"PCPI"}</definedName>
    <definedName name="wrn.PCPI." localSheetId="21" hidden="1">{#N/A,#N/A,FALSE,"PCPI"}</definedName>
    <definedName name="wrn.PCPI." localSheetId="22" hidden="1">{#N/A,#N/A,FALSE,"PCPI"}</definedName>
    <definedName name="wrn.PCPI." localSheetId="23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9" hidden="1">{#N/A,#N/A,FALSE,"PCPI"}</definedName>
    <definedName name="wrn.PCPI." localSheetId="9" hidden="1">{#N/A,#N/A,FALSE,"PCPI"}</definedName>
    <definedName name="wrn.PCPI." localSheetId="10" hidden="1">{#N/A,#N/A,FALSE,"PCPI"}</definedName>
    <definedName name="wrn.PCPI." hidden="1">{#N/A,#N/A,FALSE,"PCPI"}</definedName>
    <definedName name="wrn.PENSION." localSheetId="15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0" hidden="1">{#N/A,#N/A,FALSE,"PENSION"}</definedName>
    <definedName name="wrn.PENSION." localSheetId="21" hidden="1">{#N/A,#N/A,FALSE,"PENSION"}</definedName>
    <definedName name="wrn.PENSION." localSheetId="22" hidden="1">{#N/A,#N/A,FALSE,"PENSION"}</definedName>
    <definedName name="wrn.PENSION." localSheetId="23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9" hidden="1">{#N/A,#N/A,FALSE,"PENSION"}</definedName>
    <definedName name="wrn.PENSION." localSheetId="9" hidden="1">{#N/A,#N/A,FALSE,"PENSION"}</definedName>
    <definedName name="wrn.PENSION." localSheetId="10" hidden="1">{#N/A,#N/A,FALSE,"PENSION"}</definedName>
    <definedName name="wrn.PENSION." hidden="1">{#N/A,#N/A,FALSE,"PENSION"}</definedName>
    <definedName name="wrn.PRUDENT." localSheetId="15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0" hidden="1">{#N/A,#N/A,FALSE,"PRUDENT"}</definedName>
    <definedName name="wrn.PRUDENT." localSheetId="21" hidden="1">{#N/A,#N/A,FALSE,"PRUDENT"}</definedName>
    <definedName name="wrn.PRUDENT." localSheetId="22" hidden="1">{#N/A,#N/A,FALSE,"PRUDENT"}</definedName>
    <definedName name="wrn.PRUDENT." localSheetId="23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9" hidden="1">{#N/A,#N/A,FALSE,"PRUDENT"}</definedName>
    <definedName name="wrn.PRUDENT." localSheetId="9" hidden="1">{#N/A,#N/A,FALSE,"PRUDENT"}</definedName>
    <definedName name="wrn.PRUDENT." localSheetId="10" hidden="1">{#N/A,#N/A,FALSE,"PRUDENT"}</definedName>
    <definedName name="wrn.PRUDENT." hidden="1">{#N/A,#N/A,FALSE,"PRUDENT"}</definedName>
    <definedName name="wrn.PUBLEXP." localSheetId="15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0" hidden="1">{#N/A,#N/A,FALSE,"PUBLEXP"}</definedName>
    <definedName name="wrn.PUBLEXP." localSheetId="21" hidden="1">{#N/A,#N/A,FALSE,"PUBLEXP"}</definedName>
    <definedName name="wrn.PUBLEXP." localSheetId="22" hidden="1">{#N/A,#N/A,FALSE,"PUBLEXP"}</definedName>
    <definedName name="wrn.PUBLEXP." localSheetId="23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9" hidden="1">{#N/A,#N/A,FALSE,"PUBLEXP"}</definedName>
    <definedName name="wrn.PUBLEXP." localSheetId="9" hidden="1">{#N/A,#N/A,FALSE,"PUBLEXP"}</definedName>
    <definedName name="wrn.PUBLEXP." localSheetId="10" hidden="1">{#N/A,#N/A,FALSE,"PUBLEXP"}</definedName>
    <definedName name="wrn.PUBLEXP." hidden="1">{#N/A,#N/A,FALSE,"PUBLEXP"}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5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0" hidden="1">{#N/A,#N/A,FALSE,"REVSHARE"}</definedName>
    <definedName name="wrn.REVSHARE." localSheetId="21" hidden="1">{#N/A,#N/A,FALSE,"REVSHARE"}</definedName>
    <definedName name="wrn.REVSHARE." localSheetId="22" hidden="1">{#N/A,#N/A,FALSE,"REVSHARE"}</definedName>
    <definedName name="wrn.REVSHARE." localSheetId="23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9" hidden="1">{#N/A,#N/A,FALSE,"REVSHARE"}</definedName>
    <definedName name="wrn.REVSHARE." localSheetId="9" hidden="1">{#N/A,#N/A,FALSE,"REVSHARE"}</definedName>
    <definedName name="wrn.REVSHARE." localSheetId="10" hidden="1">{#N/A,#N/A,FALSE,"REVSHARE"}</definedName>
    <definedName name="wrn.REVSHARE." hidden="1">{#N/A,#N/A,FALSE,"REVSHARE"}</definedName>
    <definedName name="wrn.STATE." localSheetId="15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0" hidden="1">{#N/A,#N/A,FALSE,"STATE"}</definedName>
    <definedName name="wrn.STATE." localSheetId="21" hidden="1">{#N/A,#N/A,FALSE,"STATE"}</definedName>
    <definedName name="wrn.STATE." localSheetId="22" hidden="1">{#N/A,#N/A,FALSE,"STATE"}</definedName>
    <definedName name="wrn.STATE." localSheetId="23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9" hidden="1">{#N/A,#N/A,FALSE,"STATE"}</definedName>
    <definedName name="wrn.STATE." localSheetId="9" hidden="1">{#N/A,#N/A,FALSE,"STATE"}</definedName>
    <definedName name="wrn.STATE." localSheetId="10" hidden="1">{#N/A,#N/A,FALSE,"STATE"}</definedName>
    <definedName name="wrn.STATE." hidden="1">{#N/A,#N/A,FALSE,"STATE"}</definedName>
    <definedName name="wrn.TAXARREARS." localSheetId="15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0" hidden="1">{#N/A,#N/A,FALSE,"TAXARREARS"}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localSheetId="23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9" hidden="1">{#N/A,#N/A,FALSE,"TAXARREARS"}</definedName>
    <definedName name="wrn.TAXARREARS." localSheetId="9" hidden="1">{#N/A,#N/A,FALSE,"TAXARREARS"}</definedName>
    <definedName name="wrn.TAXARREARS." localSheetId="10" hidden="1">{#N/A,#N/A,FALSE,"TAXARREARS"}</definedName>
    <definedName name="wrn.TAXARREARS." hidden="1">{#N/A,#N/A,FALSE,"TAXARREARS"}</definedName>
    <definedName name="wrn.TAXPAYRS." localSheetId="15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0" hidden="1">{#N/A,#N/A,FALSE,"TAXPAYRS"}</definedName>
    <definedName name="wrn.TAXPAYRS." localSheetId="21" hidden="1">{#N/A,#N/A,FALSE,"TAXPAYRS"}</definedName>
    <definedName name="wrn.TAXPAYRS." localSheetId="22" hidden="1">{#N/A,#N/A,FALSE,"TAXPAYRS"}</definedName>
    <definedName name="wrn.TAXPAYRS." localSheetId="23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9" hidden="1">{#N/A,#N/A,FALSE,"TAXPAYRS"}</definedName>
    <definedName name="wrn.TAXPAYRS." localSheetId="9" hidden="1">{#N/A,#N/A,FALSE,"TAXPAYRS"}</definedName>
    <definedName name="wrn.TAXPAYRS." localSheetId="10" hidden="1">{#N/A,#N/A,FALSE,"TAXPAYRS"}</definedName>
    <definedName name="wrn.TAXPAYRS." hidden="1">{#N/A,#N/A,FALSE,"TAXPAYRS"}</definedName>
    <definedName name="wrn.TRADE." localSheetId="15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0" hidden="1">{#N/A,#N/A,FALSE,"TRADE"}</definedName>
    <definedName name="wrn.TRADE." localSheetId="21" hidden="1">{#N/A,#N/A,FALSE,"TRADE"}</definedName>
    <definedName name="wrn.TRADE." localSheetId="22" hidden="1">{#N/A,#N/A,FALSE,"TRADE"}</definedName>
    <definedName name="wrn.TRADE." localSheetId="23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9" hidden="1">{#N/A,#N/A,FALSE,"TRADE"}</definedName>
    <definedName name="wrn.TRADE." localSheetId="9" hidden="1">{#N/A,#N/A,FALSE,"TRADE"}</definedName>
    <definedName name="wrn.TRADE." localSheetId="10" hidden="1">{#N/A,#N/A,FALSE,"TRADE"}</definedName>
    <definedName name="wrn.TRADE." hidden="1">{#N/A,#N/A,FALSE,"TRADE"}</definedName>
    <definedName name="wrn.TRANSPORT." localSheetId="15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0" hidden="1">{#N/A,#N/A,FALSE,"TRANPORT"}</definedName>
    <definedName name="wrn.TRANSPORT." localSheetId="21" hidden="1">{#N/A,#N/A,FALSE,"TRANPORT"}</definedName>
    <definedName name="wrn.TRANSPORT." localSheetId="22" hidden="1">{#N/A,#N/A,FALSE,"TRANPORT"}</definedName>
    <definedName name="wrn.TRANSPORT." localSheetId="23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9" hidden="1">{#N/A,#N/A,FALSE,"TRANPORT"}</definedName>
    <definedName name="wrn.TRANSPORT." localSheetId="9" hidden="1">{#N/A,#N/A,FALSE,"TRANPORT"}</definedName>
    <definedName name="wrn.TRANSPORT." localSheetId="10" hidden="1">{#N/A,#N/A,FALSE,"TRANPORT"}</definedName>
    <definedName name="wrn.TRANSPORT." hidden="1">{#N/A,#N/A,FALSE,"TRANPORT"}</definedName>
    <definedName name="wrn.UNEMPL." localSheetId="15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0" hidden="1">{#N/A,#N/A,FALSE,"EMP_POP";#N/A,#N/A,FALSE,"UNEMPL"}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localSheetId="23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9" hidden="1">{#N/A,#N/A,FALSE,"EMP_POP";#N/A,#N/A,FALSE,"UNEMPL"}</definedName>
    <definedName name="wrn.UNEMPL." localSheetId="9" hidden="1">{#N/A,#N/A,FALSE,"EMP_POP";#N/A,#N/A,FALSE,"UNEMPL"}</definedName>
    <definedName name="wrn.UNEMPL." localSheetId="10" hidden="1">{#N/A,#N/A,FALSE,"EMP_POP";#N/A,#N/A,FALSE,"UNEMPL"}</definedName>
    <definedName name="wrn.UNEMPL." hidden="1">{#N/A,#N/A,FALSE,"EMP_POP";#N/A,#N/A,FALSE,"UNEMPL"}</definedName>
    <definedName name="wrn.WAGES." localSheetId="15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0" hidden="1">{#N/A,#N/A,FALSE,"WAGES"}</definedName>
    <definedName name="wrn.WAGES." localSheetId="21" hidden="1">{#N/A,#N/A,FALSE,"WAGES"}</definedName>
    <definedName name="wrn.WAGES." localSheetId="22" hidden="1">{#N/A,#N/A,FALSE,"WAGES"}</definedName>
    <definedName name="wrn.WAGES." localSheetId="23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9" hidden="1">{#N/A,#N/A,FALSE,"WAGES"}</definedName>
    <definedName name="wrn.WAGES." localSheetId="9" hidden="1">{#N/A,#N/A,FALSE,"WAGES"}</definedName>
    <definedName name="wrn.WAGES." localSheetId="10" hidden="1">{#N/A,#N/A,FALSE,"WAGES"}</definedName>
    <definedName name="wrn.WAGES." hidden="1">{#N/A,#N/A,FALSE,"WAGES"}</definedName>
    <definedName name="wrn.WEO." localSheetId="15" hidden="1">{"WEO",#N/A,FALSE,"T"}</definedName>
    <definedName name="wrn.WEO." localSheetId="16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9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hidden="1">{"WEO",#N/A,FALSE,"T"}</definedName>
    <definedName name="Wt_d" localSheetId="22">[17]CIRRs!$C$59</definedName>
    <definedName name="Wt_d">[17]CIRRs!$C$59</definedName>
    <definedName name="X" localSheetId="23">#REF!</definedName>
    <definedName name="X">#REF!</definedName>
    <definedName name="X_Rate" localSheetId="23">#REF!</definedName>
    <definedName name="X_Rate">#REF!</definedName>
    <definedName name="XandRev">'[34]tab 3'!$F$63:$Z$65</definedName>
    <definedName name="xdr" localSheetId="23">#REF!</definedName>
    <definedName name="xdr">#REF!</definedName>
    <definedName name="XGS" localSheetId="23">#REF!</definedName>
    <definedName name="XGS">#REF!</definedName>
    <definedName name="XOF" localSheetId="23">#REF!</definedName>
    <definedName name="XOF">#REF!</definedName>
    <definedName name="xr">#REF!</definedName>
    <definedName name="xxWRS_1" localSheetId="22">[4]Sheet2!$A$1:$A$77</definedName>
    <definedName name="xxWRS_1">[4]Sheet2!$A$1:$A$77</definedName>
    <definedName name="XXX">#REF!</definedName>
    <definedName name="year">#REF!</definedName>
    <definedName name="Years" localSheetId="22">[24]Q7!$E$6:$AH$6</definedName>
    <definedName name="Years">[24]Q7!$E$6:$AH$6</definedName>
    <definedName name="YY" localSheetId="23">#REF!</definedName>
    <definedName name="YY">#REF!</definedName>
    <definedName name="YY1A" localSheetId="23">#REF!</definedName>
    <definedName name="YY1A">#REF!</definedName>
    <definedName name="Z_1A8C061B_2301_11D3_BFD1_000039E37209_.wvu.Cols" localSheetId="23" hidden="1">#REF!,#REF!,#REF!</definedName>
    <definedName name="Z_1A8C061B_2301_11D3_BFD1_000039E37209_.wvu.Cols" hidden="1">#REF!,#REF!,#REF!</definedName>
    <definedName name="Z_1A8C061B_2301_11D3_BFD1_000039E37209_.wvu.Rows" localSheetId="23" hidden="1">#REF!,#REF!,#REF!</definedName>
    <definedName name="Z_1A8C061B_2301_11D3_BFD1_000039E37209_.wvu.Rows" hidden="1">#REF!,#REF!,#REF!</definedName>
    <definedName name="Z_1A8C061C_2301_11D3_BFD1_000039E37209_.wvu.Cols" localSheetId="23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sdfs" hidden="1">'[7]Crédito SPNF (fiscal)'!#REF!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29" l="1"/>
  <c r="D5" i="29"/>
  <c r="C5" i="29"/>
  <c r="C23" i="37"/>
  <c r="J23" i="37"/>
  <c r="I23" i="37"/>
  <c r="H23" i="37"/>
  <c r="G23" i="37"/>
  <c r="F23" i="37"/>
  <c r="E23" i="37"/>
  <c r="D23" i="37"/>
  <c r="B23" i="37"/>
  <c r="J22" i="37"/>
  <c r="I22" i="37"/>
  <c r="H22" i="37"/>
  <c r="G22" i="37"/>
  <c r="F22" i="37"/>
  <c r="E22" i="37"/>
  <c r="D22" i="37"/>
  <c r="C22" i="37"/>
  <c r="B22" i="37"/>
  <c r="I12" i="37"/>
  <c r="H12" i="37"/>
  <c r="J12" i="37" s="1"/>
  <c r="I11" i="37"/>
  <c r="H11" i="37"/>
  <c r="J11" i="37" s="1"/>
  <c r="I10" i="37"/>
  <c r="H10" i="37"/>
  <c r="J10" i="37" s="1"/>
  <c r="I9" i="37"/>
  <c r="H9" i="37"/>
  <c r="G12" i="37"/>
  <c r="G11" i="37"/>
  <c r="G10" i="37"/>
  <c r="G9" i="37"/>
  <c r="D12" i="37"/>
  <c r="D11" i="37"/>
  <c r="D10" i="37"/>
  <c r="D9" i="37"/>
  <c r="E20" i="24"/>
  <c r="D20" i="24"/>
  <c r="C20" i="24"/>
  <c r="B20" i="24"/>
  <c r="C19" i="27"/>
  <c r="C17" i="27"/>
  <c r="C18" i="27"/>
  <c r="B21" i="37"/>
  <c r="C20" i="37"/>
  <c r="H18" i="37"/>
  <c r="E20" i="37"/>
  <c r="F20" i="37"/>
  <c r="B20" i="37"/>
  <c r="I19" i="37"/>
  <c r="I18" i="37"/>
  <c r="I17" i="37"/>
  <c r="I16" i="37"/>
  <c r="I15" i="37"/>
  <c r="I14" i="37"/>
  <c r="I13" i="37"/>
  <c r="H19" i="37"/>
  <c r="H17" i="37"/>
  <c r="H16" i="37"/>
  <c r="H15" i="37"/>
  <c r="H14" i="37"/>
  <c r="H13" i="37"/>
  <c r="F21" i="37"/>
  <c r="E21" i="37"/>
  <c r="C21" i="37"/>
  <c r="J18" i="37"/>
  <c r="J17" i="37"/>
  <c r="J16" i="37"/>
  <c r="J15" i="37"/>
  <c r="J13" i="37"/>
  <c r="G19" i="37"/>
  <c r="G18" i="37"/>
  <c r="G17" i="37"/>
  <c r="G16" i="37"/>
  <c r="G15" i="37"/>
  <c r="G14" i="37"/>
  <c r="G13" i="37"/>
  <c r="D19" i="37"/>
  <c r="D18" i="37"/>
  <c r="D17" i="37"/>
  <c r="D16" i="37"/>
  <c r="D15" i="37"/>
  <c r="D14" i="37"/>
  <c r="D13" i="37"/>
  <c r="D18" i="20"/>
  <c r="F20" i="32"/>
  <c r="G20" i="32"/>
  <c r="C9" i="2"/>
  <c r="J9" i="37" l="1"/>
  <c r="H21" i="37"/>
  <c r="J19" i="37"/>
  <c r="D20" i="37"/>
  <c r="J14" i="37"/>
  <c r="H20" i="37"/>
  <c r="I21" i="37"/>
  <c r="I20" i="37"/>
  <c r="G20" i="37"/>
  <c r="G21" i="37"/>
  <c r="D21" i="37"/>
  <c r="F11" i="32"/>
  <c r="I20" i="32"/>
  <c r="H20" i="32"/>
  <c r="I19" i="32"/>
  <c r="H19" i="32"/>
  <c r="G19" i="32"/>
  <c r="F19" i="32"/>
  <c r="I18" i="32"/>
  <c r="H18" i="32"/>
  <c r="G18" i="32"/>
  <c r="F18" i="32"/>
  <c r="I17" i="32"/>
  <c r="H17" i="32"/>
  <c r="G17" i="32"/>
  <c r="F17" i="32"/>
  <c r="I16" i="32"/>
  <c r="H16" i="32"/>
  <c r="G16" i="32"/>
  <c r="F16" i="32"/>
  <c r="I15" i="32"/>
  <c r="H15" i="32"/>
  <c r="G15" i="32"/>
  <c r="F15" i="32"/>
  <c r="I14" i="32"/>
  <c r="H14" i="32"/>
  <c r="G14" i="32"/>
  <c r="F14" i="32"/>
  <c r="I13" i="32"/>
  <c r="H13" i="32"/>
  <c r="G13" i="32"/>
  <c r="F13" i="32"/>
  <c r="I12" i="32"/>
  <c r="H12" i="32"/>
  <c r="G12" i="32"/>
  <c r="F12" i="32"/>
  <c r="I11" i="32"/>
  <c r="H11" i="32"/>
  <c r="G11" i="32"/>
  <c r="C18" i="31"/>
  <c r="C17" i="31"/>
  <c r="C16" i="31"/>
  <c r="C15" i="31"/>
  <c r="C14" i="31"/>
  <c r="C13" i="31"/>
  <c r="C12" i="31"/>
  <c r="C11" i="31"/>
  <c r="C10" i="31"/>
  <c r="C9" i="31"/>
  <c r="C18" i="30"/>
  <c r="C17" i="30"/>
  <c r="C16" i="30"/>
  <c r="C15" i="30"/>
  <c r="C14" i="30"/>
  <c r="C13" i="30"/>
  <c r="C12" i="30"/>
  <c r="C11" i="30"/>
  <c r="C10" i="30"/>
  <c r="C9" i="30"/>
  <c r="J21" i="37" l="1"/>
  <c r="J20" i="37"/>
  <c r="A10" i="14"/>
  <c r="A11" i="14" s="1"/>
  <c r="A12" i="14" s="1"/>
  <c r="A13" i="14" s="1"/>
  <c r="A14" i="14" s="1"/>
  <c r="A15" i="14" s="1"/>
  <c r="A16" i="14" s="1"/>
  <c r="A17" i="14" s="1"/>
  <c r="A18" i="14" s="1"/>
  <c r="G12" i="7"/>
  <c r="G13" i="7"/>
  <c r="G14" i="7"/>
  <c r="G15" i="7"/>
  <c r="G16" i="7"/>
  <c r="G17" i="7"/>
  <c r="G18" i="7"/>
  <c r="G19" i="7"/>
  <c r="G20" i="7"/>
  <c r="G11" i="7"/>
  <c r="F12" i="7"/>
  <c r="F13" i="7"/>
  <c r="F14" i="7"/>
  <c r="F15" i="7"/>
  <c r="F16" i="7"/>
  <c r="F17" i="7"/>
  <c r="F18" i="7"/>
  <c r="F19" i="7"/>
  <c r="F20" i="7"/>
  <c r="F11" i="7"/>
  <c r="E20" i="7"/>
  <c r="I18" i="4"/>
  <c r="G18" i="4"/>
  <c r="C16" i="27" l="1"/>
  <c r="C15" i="27"/>
  <c r="C14" i="27"/>
  <c r="C13" i="27"/>
  <c r="C12" i="27"/>
  <c r="C11" i="27"/>
  <c r="C10" i="27"/>
  <c r="C19" i="26"/>
  <c r="C18" i="26"/>
  <c r="C17" i="26"/>
  <c r="C16" i="26"/>
  <c r="C15" i="26"/>
  <c r="C14" i="26"/>
  <c r="C13" i="26"/>
  <c r="C12" i="26"/>
  <c r="C11" i="26"/>
  <c r="C10" i="26"/>
  <c r="C34" i="7" l="1"/>
  <c r="C20" i="7"/>
  <c r="C33" i="7"/>
  <c r="C32" i="7"/>
  <c r="C31" i="7"/>
  <c r="C30" i="7"/>
  <c r="C29" i="7"/>
  <c r="C28" i="7"/>
  <c r="C27" i="7"/>
  <c r="C26" i="7"/>
  <c r="C25" i="7"/>
  <c r="C24" i="7"/>
  <c r="E19" i="7"/>
  <c r="C19" i="7"/>
  <c r="E18" i="7"/>
  <c r="C18" i="7"/>
  <c r="E17" i="7"/>
  <c r="C17" i="7"/>
  <c r="E16" i="7"/>
  <c r="C16" i="7"/>
  <c r="E15" i="7"/>
  <c r="C15" i="7"/>
  <c r="E14" i="7"/>
  <c r="C14" i="7"/>
  <c r="E13" i="7"/>
  <c r="C13" i="7"/>
  <c r="E12" i="7"/>
  <c r="C12" i="7"/>
  <c r="E11" i="7"/>
  <c r="C11" i="7"/>
  <c r="E10" i="7"/>
  <c r="C10" i="7"/>
  <c r="D18" i="5"/>
  <c r="D17" i="5" l="1"/>
  <c r="D16" i="5"/>
  <c r="D15" i="5"/>
  <c r="D14" i="5"/>
  <c r="D13" i="5"/>
  <c r="D12" i="5"/>
  <c r="D11" i="5"/>
  <c r="D10" i="5"/>
  <c r="D9" i="5"/>
  <c r="D8" i="5"/>
  <c r="E18" i="4"/>
  <c r="C18" i="4"/>
  <c r="I17" i="4"/>
  <c r="G17" i="4"/>
  <c r="E17" i="4"/>
  <c r="C17" i="4"/>
  <c r="I16" i="4"/>
  <c r="G16" i="4"/>
  <c r="E16" i="4"/>
  <c r="C16" i="4"/>
  <c r="I15" i="4"/>
  <c r="G15" i="4"/>
  <c r="E15" i="4"/>
  <c r="C15" i="4"/>
  <c r="I14" i="4"/>
  <c r="G14" i="4"/>
  <c r="E14" i="4"/>
  <c r="C14" i="4"/>
  <c r="I13" i="4"/>
  <c r="G13" i="4"/>
  <c r="E13" i="4"/>
  <c r="C13" i="4"/>
  <c r="I12" i="4"/>
  <c r="G12" i="4"/>
  <c r="E12" i="4"/>
  <c r="C12" i="4"/>
  <c r="I11" i="4"/>
  <c r="G11" i="4"/>
  <c r="E11" i="4"/>
  <c r="C11" i="4"/>
  <c r="I10" i="4"/>
  <c r="G10" i="4"/>
  <c r="E10" i="4"/>
  <c r="C10" i="4"/>
  <c r="I9" i="4"/>
  <c r="G9" i="4"/>
  <c r="E9" i="4"/>
  <c r="C9" i="4"/>
  <c r="C11" i="2"/>
  <c r="C12" i="2"/>
  <c r="C13" i="2"/>
  <c r="C14" i="2"/>
  <c r="C15" i="2"/>
  <c r="C10" i="2"/>
</calcChain>
</file>

<file path=xl/sharedStrings.xml><?xml version="1.0" encoding="utf-8"?>
<sst xmlns="http://schemas.openxmlformats.org/spreadsheetml/2006/main" count="1405" uniqueCount="298">
  <si>
    <t>Ingreso per cápita real</t>
  </si>
  <si>
    <t>Total</t>
  </si>
  <si>
    <t xml:space="preserve">Componentes del ingresos </t>
  </si>
  <si>
    <t>Cambio total</t>
  </si>
  <si>
    <t>Participación</t>
  </si>
  <si>
    <t xml:space="preserve">Ingreso laboral </t>
  </si>
  <si>
    <t xml:space="preserve">Ingreso no laboral en especie </t>
  </si>
  <si>
    <t>Ingreso no laboral monetario</t>
  </si>
  <si>
    <t>Ingresos del exterior</t>
  </si>
  <si>
    <t>Transferencias gubernamentales directas</t>
  </si>
  <si>
    <t>Transferencias gubernamentales en especies (PAE)</t>
  </si>
  <si>
    <t>Alquiler imputado</t>
  </si>
  <si>
    <t xml:space="preserve">Cambio total </t>
  </si>
  <si>
    <t xml:space="preserve">Años </t>
  </si>
  <si>
    <t xml:space="preserve">Ingresos laborales </t>
  </si>
  <si>
    <t xml:space="preserve">Ingresos no laborales en especies </t>
  </si>
  <si>
    <t xml:space="preserve">Ingresos no laborales monetarios </t>
  </si>
  <si>
    <t xml:space="preserve">Ingresos del exterior </t>
  </si>
  <si>
    <t xml:space="preserve">Transferencias monetarias estatales </t>
  </si>
  <si>
    <t>Transferencia en especies estatales (PAE)</t>
  </si>
  <si>
    <t>2025*</t>
  </si>
  <si>
    <t>Años</t>
  </si>
  <si>
    <t xml:space="preserve">Salario Nominal </t>
  </si>
  <si>
    <t xml:space="preserve">Variación total </t>
  </si>
  <si>
    <t xml:space="preserve">Salario Real </t>
  </si>
  <si>
    <t xml:space="preserve">Ingreso laboral monetario nominal </t>
  </si>
  <si>
    <t xml:space="preserve">Ingreso laboral monetario real </t>
  </si>
  <si>
    <t>-</t>
  </si>
  <si>
    <t xml:space="preserve">Salario mínimo pequeñas empresas </t>
  </si>
  <si>
    <t xml:space="preserve">Salario mínimo pequeñas empresas / Salario promedio nominal </t>
  </si>
  <si>
    <t xml:space="preserve">Gini Salarial </t>
  </si>
  <si>
    <t xml:space="preserve">Índice </t>
  </si>
  <si>
    <t>Año</t>
  </si>
  <si>
    <t>Pobreza extrema</t>
  </si>
  <si>
    <t>Pobreza moderada</t>
  </si>
  <si>
    <t>Pobreza general</t>
  </si>
  <si>
    <t>No pobre</t>
  </si>
  <si>
    <t xml:space="preserve">Incidencia de la pobreza monetaria </t>
  </si>
  <si>
    <t xml:space="preserve">Brecha de la pobreza  monetaria </t>
  </si>
  <si>
    <t xml:space="preserve">Intensidad de la pobreza  monetaria </t>
  </si>
  <si>
    <t xml:space="preserve">Pobreza general </t>
  </si>
  <si>
    <t>Zona</t>
  </si>
  <si>
    <t>Nacional</t>
  </si>
  <si>
    <t>Urbana</t>
  </si>
  <si>
    <t>Rural</t>
  </si>
  <si>
    <t>Macro-región</t>
  </si>
  <si>
    <t>Norte o Cibao</t>
  </si>
  <si>
    <t>Sur</t>
  </si>
  <si>
    <t>Este</t>
  </si>
  <si>
    <t>Pobreza</t>
  </si>
  <si>
    <t>Ozama</t>
  </si>
  <si>
    <t>General</t>
  </si>
  <si>
    <t>Extrema</t>
  </si>
  <si>
    <t>Sexo</t>
  </si>
  <si>
    <t>Hombres</t>
  </si>
  <si>
    <t>Mujeres</t>
  </si>
  <si>
    <t/>
  </si>
  <si>
    <t xml:space="preserve">Grupos de edades </t>
  </si>
  <si>
    <t>grupos_edad</t>
  </si>
  <si>
    <t>Menores de 15</t>
  </si>
  <si>
    <t>15 a 35 años</t>
  </si>
  <si>
    <t>35 a 55 años</t>
  </si>
  <si>
    <t>55 a 65 años</t>
  </si>
  <si>
    <t>Mayores de 65</t>
  </si>
  <si>
    <t>Diferencias relativas</t>
  </si>
  <si>
    <t>Ingreso per cápita  nominal</t>
  </si>
  <si>
    <t>Efectos</t>
  </si>
  <si>
    <t xml:space="preserve">Pobreza extrema </t>
  </si>
  <si>
    <t>Efecto Crecimiento</t>
  </si>
  <si>
    <t>Efecto Distribución</t>
  </si>
  <si>
    <t>Efecto inflación</t>
  </si>
  <si>
    <t>Ingreso laboral per cápita</t>
  </si>
  <si>
    <t>2024-2025*</t>
  </si>
  <si>
    <t>Pobreza general oficial</t>
  </si>
  <si>
    <t>Pobreza general sin remesas del exterior</t>
  </si>
  <si>
    <t>Pobreza general sin PAE</t>
  </si>
  <si>
    <t>Pobreza general sin transferencias estatales monetarias</t>
  </si>
  <si>
    <t>Índice de Gini</t>
  </si>
  <si>
    <t xml:space="preserve">Nacional </t>
  </si>
  <si>
    <t>Ingreso nominal per cápita del hogar, 2015-2025</t>
  </si>
  <si>
    <r>
      <rPr>
        <b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Comité Técnico Interinstitucional de Pobreza, a partir del procesamiento de microdatos de la ENCFT del Banco Central de la República Dominicana. *Cifras preliminares</t>
    </r>
  </si>
  <si>
    <r>
      <rPr>
        <b/>
        <sz val="9"/>
        <color rgb="FF000000"/>
        <rFont val="Arial"/>
        <family val="2"/>
      </rPr>
      <t>Nota:</t>
    </r>
    <r>
      <rPr>
        <sz val="9"/>
        <color rgb="FF000000"/>
        <rFont val="Arial"/>
        <family val="2"/>
      </rPr>
      <t xml:space="preserve"> *Cifras preliminares. </t>
    </r>
    <r>
      <rPr>
        <b/>
        <sz val="9"/>
        <color rgb="FF000000"/>
        <rFont val="Arial"/>
        <family val="2"/>
      </rPr>
      <t xml:space="preserve">
Fuente:</t>
    </r>
    <r>
      <rPr>
        <sz val="9"/>
        <color rgb="FF000000"/>
        <rFont val="Arial"/>
        <family val="2"/>
      </rPr>
      <t xml:space="preserve"> Comité Técnico Interinstitucional de Medición de la Pobreza, a partir del procesamiento de microdatos de la ENCFT del Banco Central de la República Dominicana </t>
    </r>
  </si>
  <si>
    <r>
      <t xml:space="preserve">Nota: </t>
    </r>
    <r>
      <rPr>
        <sz val="9"/>
        <color rgb="FF000000"/>
        <rFont val="Gotham Book"/>
        <family val="3"/>
      </rPr>
      <t xml:space="preserve">*Cifras preliminares. </t>
    </r>
    <r>
      <rPr>
        <b/>
        <sz val="9"/>
        <color rgb="FF000000"/>
        <rFont val="Gotham Book"/>
        <family val="3"/>
      </rPr>
      <t xml:space="preserve">
Fuente: </t>
    </r>
    <r>
      <rPr>
        <sz val="9"/>
        <color rgb="FF000000"/>
        <rFont val="Gotham Book"/>
        <family val="3"/>
      </rPr>
      <t xml:space="preserve">Comité Técnico Interinstitucional de Medición de la Pobreza, a partir del procesamiento de microdatos de la ENCFT del Banco Central de la República Dominicana </t>
    </r>
  </si>
  <si>
    <t xml:space="preserve">Salario promedio nominal </t>
  </si>
  <si>
    <t>Mujer</t>
  </si>
  <si>
    <t>Salario mínimo de pequeñas empresas, salario promedio y gini salarial, 
2015-2025*</t>
  </si>
  <si>
    <t>Evolución de las tasas de pobreza general y extrema, 2015-2025*</t>
  </si>
  <si>
    <t>Población por nivel de pobreza monetaria, 2015-2025*</t>
  </si>
  <si>
    <t>Variación de tasas</t>
  </si>
  <si>
    <t>Pobreza general sin transferencias estatales 
(PAE + transferencias monetarias)</t>
  </si>
  <si>
    <t>Hombre</t>
  </si>
  <si>
    <t>Índice de gráficos</t>
  </si>
  <si>
    <t>Índice de tablas</t>
  </si>
  <si>
    <t>Comité Interinstitucional de Pobreza (CTP) - Ministerio de Hacienda y Economía</t>
  </si>
  <si>
    <t xml:space="preserve">Dirección de Análisis Social </t>
  </si>
  <si>
    <t>BOLETÍN DE ESTADÍSTICAS OFICIALES DE POBREZA MONETARIA EN REPÚBLICA DOMINICANA 2025</t>
  </si>
  <si>
    <t>Variación interanual del Producto Interno Bruto Real, %</t>
  </si>
  <si>
    <t>Tasa de crecimiento, %</t>
  </si>
  <si>
    <t>Base Oct 2019- Sept 2020*</t>
  </si>
  <si>
    <t>Promedio 12 meses</t>
  </si>
  <si>
    <t>Interanual</t>
  </si>
  <si>
    <t>ÍNDICE</t>
  </si>
  <si>
    <t>VARIACIÓN INTERANUAL, %</t>
  </si>
  <si>
    <t>Alimentos y Bebidas no Alcohólicas</t>
  </si>
  <si>
    <t>Vivienda</t>
  </si>
  <si>
    <t>Salud</t>
  </si>
  <si>
    <t>Transporte</t>
  </si>
  <si>
    <t>Educación</t>
  </si>
  <si>
    <t xml:space="preserve">SU1: Tasa de Desocupación </t>
  </si>
  <si>
    <t xml:space="preserve">SU2: Desocupación y Subocupación </t>
  </si>
  <si>
    <t xml:space="preserve">SU3: 
Desocupación y Fuerza de Trabajo Potencial </t>
  </si>
  <si>
    <t xml:space="preserve">SU4: 
Desocupación + Subocupación + Fuerza de Trabajo Potencial </t>
  </si>
  <si>
    <t>Indices encadenados, 2018</t>
  </si>
  <si>
    <r>
      <t xml:space="preserve">Gráfico 1. </t>
    </r>
    <r>
      <rPr>
        <sz val="11"/>
        <color rgb="FF000000"/>
        <rFont val="Arial"/>
        <family val="2"/>
      </rPr>
      <t>Variación interanual del Producto Interno Bruto Real, %</t>
    </r>
  </si>
  <si>
    <t>Variación del Índice de Precios al Consumidor (IPC), %</t>
  </si>
  <si>
    <t>Norte</t>
  </si>
  <si>
    <t>Gráfico 1. Variación interanual del Producto Interno Bruto Real, %</t>
  </si>
  <si>
    <t>Variación interanual del Índice de Precios al Consumidor (IPC) de bienes y servicios seleccionados, %</t>
  </si>
  <si>
    <r>
      <t xml:space="preserve">Nota: </t>
    </r>
    <r>
      <rPr>
        <sz val="9"/>
        <color rgb="FF000000"/>
        <rFont val="Arial"/>
        <family val="2"/>
      </rPr>
      <t xml:space="preserve">*Cifras preliminares. </t>
    </r>
    <r>
      <rPr>
        <b/>
        <sz val="9"/>
        <color rgb="FF000000"/>
        <rFont val="Arial"/>
        <family val="2"/>
      </rPr>
      <t xml:space="preserve">
Fuente: </t>
    </r>
    <r>
      <rPr>
        <sz val="9"/>
        <color rgb="FF000000"/>
        <rFont val="Arial"/>
        <family val="2"/>
      </rPr>
      <t xml:space="preserve">Comité Técnico Interinstitucional de Medición de la Pobreza, a partir del procesamiento de microdatos de la ENCFT del Banco Central de la República Dominicana </t>
    </r>
  </si>
  <si>
    <r>
      <t xml:space="preserve">Tabla 2. </t>
    </r>
    <r>
      <rPr>
        <sz val="11"/>
        <color theme="1"/>
        <rFont val="Arial"/>
        <family val="2"/>
      </rPr>
      <t>Ocupados formales e informales según sexo, 2019 - 2025* (promedio anual)</t>
    </r>
  </si>
  <si>
    <t>Indicador</t>
  </si>
  <si>
    <t>Número de personas ocupadas</t>
  </si>
  <si>
    <t>Variación anual</t>
  </si>
  <si>
    <t>#</t>
  </si>
  <si>
    <t>2024-2025</t>
  </si>
  <si>
    <t>%               2024-2025</t>
  </si>
  <si>
    <t xml:space="preserve">#                  </t>
  </si>
  <si>
    <t xml:space="preserve">  2019-2025</t>
  </si>
  <si>
    <t xml:space="preserve">%            </t>
  </si>
  <si>
    <t>2019-2025</t>
  </si>
  <si>
    <t>Ocupación Formal</t>
  </si>
  <si>
    <t>Ocupación Informal</t>
  </si>
  <si>
    <t># 2024-2025</t>
  </si>
  <si>
    <t>% 2024-2025</t>
  </si>
  <si>
    <t>% 2019-2025</t>
  </si>
  <si>
    <t>Total Global de Participación</t>
  </si>
  <si>
    <t xml:space="preserve">Tasa de Inactividad </t>
  </si>
  <si>
    <r>
      <rPr>
        <b/>
        <sz val="11"/>
        <color theme="1"/>
        <rFont val="Arial"/>
        <family val="2"/>
      </rPr>
      <t>Gráfico 17.</t>
    </r>
    <r>
      <rPr>
        <sz val="11"/>
        <color theme="1"/>
        <rFont val="Arial"/>
        <family val="2"/>
      </rPr>
      <t xml:space="preserve"> Descomposición del cambio de la pobreza general  y extrema en los efectos de crecimiento, distribución e inflación 2024-2025* (puntos porcentuales)</t>
    </r>
  </si>
  <si>
    <t>Ingreso real per cápita del hogar, 
2015-2025*</t>
  </si>
  <si>
    <t>Gráfico 4. Variación interanual del Índice de Precios al Consumidor (IPC) de bienes y servicios seleccionados, %</t>
  </si>
  <si>
    <t>Tabla 1. Ocupados formales e informales según sexo, 2019 - 2025* (promedio anual)</t>
  </si>
  <si>
    <t>Tabla 2. Tasa global de participación y tasa de inactividad, según sexo, 2019 - 2025* (promedio anual)</t>
  </si>
  <si>
    <r>
      <rPr>
        <b/>
        <sz val="11"/>
        <color rgb="FF000000"/>
        <rFont val="Arial"/>
        <family val="2"/>
      </rPr>
      <t>Tabla 4.</t>
    </r>
    <r>
      <rPr>
        <sz val="11"/>
        <color rgb="FF000000"/>
        <rFont val="Arial"/>
        <family val="2"/>
      </rPr>
      <t xml:space="preserve"> Salarios e ingresos de los ocupados, 2015-2025*</t>
    </r>
  </si>
  <si>
    <t>Índice de Gini por macrorregiones, 2015 - 2025*</t>
  </si>
  <si>
    <t>Tabla 4. Salarios e ingresos de los ocupados, 2015-2025*</t>
  </si>
  <si>
    <r>
      <t xml:space="preserve">Gráfico 4. </t>
    </r>
    <r>
      <rPr>
        <sz val="12"/>
        <color rgb="FF000000"/>
        <rFont val="Arial"/>
        <family val="2"/>
      </rPr>
      <t>Variación interanual del Índice de Precios al Consumidor (IPC) de bienes y servicios seleccionados, %</t>
    </r>
  </si>
  <si>
    <r>
      <rPr>
        <b/>
        <sz val="11"/>
        <color rgb="FF000000"/>
        <rFont val="Arial"/>
        <family val="2"/>
      </rPr>
      <t>Gráfico 2.</t>
    </r>
    <r>
      <rPr>
        <sz val="11"/>
        <color rgb="FF000000"/>
        <rFont val="Arial"/>
        <family val="2"/>
      </rPr>
      <t xml:space="preserve"> Variación del Índice de Precios al Consumidor (IPC), % </t>
    </r>
  </si>
  <si>
    <r>
      <t xml:space="preserve">Gráfico 3. </t>
    </r>
    <r>
      <rPr>
        <sz val="12"/>
        <color rgb="FF000000"/>
        <rFont val="Arial"/>
        <family val="2"/>
      </rPr>
      <t>Variación del Índice de Precios al Consumidor (IPC) por macrorregión, %</t>
    </r>
  </si>
  <si>
    <t>Variación del Índice de Precios al Consumidor (IPC) por macrorregiones, %</t>
  </si>
  <si>
    <r>
      <t>Gráfico 5</t>
    </r>
    <r>
      <rPr>
        <sz val="11"/>
        <color rgb="FF000000"/>
        <rFont val="Arial"/>
        <family val="2"/>
      </rPr>
      <t>. Promedio del ingreso nominal mensual per cápita del hogar, 2015-2025* (RD$)</t>
    </r>
  </si>
  <si>
    <r>
      <t>Gráfico 6</t>
    </r>
    <r>
      <rPr>
        <sz val="11"/>
        <color rgb="FF000000"/>
        <rFont val="Arial"/>
        <family val="2"/>
      </rPr>
      <t>. Promedio del ingreso real mensual per cápita del hogar, 2015-2025* (RD$)</t>
    </r>
  </si>
  <si>
    <t>Participación del ingreso real per cápita del hogar mensual, 2024-2025*, %</t>
  </si>
  <si>
    <t>Participación de fuentes de ingreso en la variación total del ingreso real mensual per cápita del hogar, 2024-2025*, %</t>
  </si>
  <si>
    <r>
      <rPr>
        <b/>
        <sz val="11"/>
        <color rgb="FF000000"/>
        <rFont val="Arial"/>
        <family val="2"/>
      </rPr>
      <t>Gráfico 7.</t>
    </r>
    <r>
      <rPr>
        <sz val="11"/>
        <color rgb="FF000000"/>
        <rFont val="Arial"/>
        <family val="2"/>
      </rPr>
      <t xml:space="preserve"> Participación de fuentes de ingreso en la variación total del ingreso real mensual per cápita del hogar, 2024-2025*, %</t>
    </r>
  </si>
  <si>
    <r>
      <t xml:space="preserve">Tabla 3. </t>
    </r>
    <r>
      <rPr>
        <sz val="11"/>
        <color rgb="FF000000"/>
        <rFont val="Arial"/>
        <family val="2"/>
      </rPr>
      <t>Indicadores de Subutilización de la Fuerza de Trabajo (promedio anual), 2019-2025*, %</t>
    </r>
  </si>
  <si>
    <r>
      <t>Gráfico 8.</t>
    </r>
    <r>
      <rPr>
        <sz val="11"/>
        <color rgb="FF000000"/>
        <rFont val="Arial"/>
        <family val="2"/>
      </rPr>
      <t xml:space="preserve"> Participación del ingreso real per cápita mensual del hogar, 2024-2025*, %</t>
    </r>
  </si>
  <si>
    <r>
      <t>Gráfico 10.</t>
    </r>
    <r>
      <rPr>
        <sz val="11"/>
        <color rgb="FF000000"/>
        <rFont val="Arial"/>
        <family val="2"/>
      </rPr>
      <t xml:space="preserve"> Evolución de la tasa de pobreza general y extrema, 2015-2025*, %</t>
    </r>
  </si>
  <si>
    <t>Incidencia, brecha e intensidad de la pobreza monetaria, 2015-2025*, %</t>
  </si>
  <si>
    <r>
      <t>Gráfico 11</t>
    </r>
    <r>
      <rPr>
        <sz val="11"/>
        <color rgb="FF000000"/>
        <rFont val="Arial"/>
        <family val="2"/>
      </rPr>
      <t>. Evolución de los índices FGT, 2015-2025*, %</t>
    </r>
  </si>
  <si>
    <t>Porcentaje de la población en pobreza monetaria extrema y general por zona, 2015-2025*, %</t>
  </si>
  <si>
    <r>
      <t>Gráfico 12</t>
    </r>
    <r>
      <rPr>
        <sz val="10.5"/>
        <rFont val="Arial"/>
        <family val="2"/>
      </rPr>
      <t>. Porcentaje de población en condición de pobreza monetaria por zona de residencia, 2024-2025*</t>
    </r>
    <r>
      <rPr>
        <b/>
        <sz val="10.5"/>
        <rFont val="Arial"/>
        <family val="2"/>
      </rPr>
      <t>, %</t>
    </r>
  </si>
  <si>
    <t>Porcentaje de la población en pobreza monetaria extrema y general por zona, 2024-2025*, %</t>
  </si>
  <si>
    <t>Tasa de pobreza monetaria general y extrema por macrorregión, 2024-2025*, %</t>
  </si>
  <si>
    <r>
      <rPr>
        <b/>
        <sz val="11"/>
        <color theme="1"/>
        <rFont val="Arial"/>
        <family val="2"/>
      </rPr>
      <t xml:space="preserve">Gráfico 13. </t>
    </r>
    <r>
      <rPr>
        <sz val="11"/>
        <color theme="1"/>
        <rFont val="Arial"/>
        <family val="2"/>
      </rPr>
      <t>Tasa de pobreza monetaria general y extrema por macrorregión, 2024-2025*, %</t>
    </r>
  </si>
  <si>
    <t xml:space="preserve"> Tasa de pobreza general por sexo  de los miembros del hogar, 2024-2025*, %</t>
  </si>
  <si>
    <r>
      <rPr>
        <b/>
        <sz val="11"/>
        <color theme="1"/>
        <rFont val="Arial"/>
        <family val="2"/>
      </rPr>
      <t>Gráfico 14</t>
    </r>
    <r>
      <rPr>
        <sz val="11"/>
        <color theme="1"/>
        <rFont val="Arial"/>
        <family val="2"/>
      </rPr>
      <t>. Tasa de pobreza general por sexo  de los miembros del hogar, 2024-2025*, %</t>
    </r>
  </si>
  <si>
    <t xml:space="preserve"> Tasa de pobreza general por sexo  de jefatura, 2024-2025*, %</t>
  </si>
  <si>
    <r>
      <rPr>
        <b/>
        <sz val="11"/>
        <color rgb="FF000000"/>
        <rFont val="Arial"/>
        <family val="2"/>
      </rPr>
      <t>Gráfico 15</t>
    </r>
    <r>
      <rPr>
        <sz val="11"/>
        <color rgb="FF000000"/>
        <rFont val="Arial"/>
        <family val="2"/>
      </rPr>
      <t>.  Tasa de pobreza general por sexo de jefatura, 2024-2025*, %</t>
    </r>
  </si>
  <si>
    <t xml:space="preserve">Incidencia de la pobreza monetaria por tramo de edad, 2015-2025*, % </t>
  </si>
  <si>
    <r>
      <rPr>
        <b/>
        <sz val="11"/>
        <color rgb="FF0D0D0D"/>
        <rFont val="Arial"/>
        <family val="2"/>
      </rPr>
      <t xml:space="preserve">Gráfico 16. </t>
    </r>
    <r>
      <rPr>
        <sz val="11"/>
        <color rgb="FF0D0D0D"/>
        <rFont val="Arial"/>
        <family val="2"/>
      </rPr>
      <t>Incidencia de la pobreza monetaria por grupo de edad, 2016-2025*, %</t>
    </r>
  </si>
  <si>
    <r>
      <rPr>
        <b/>
        <sz val="12.6"/>
        <color rgb="FF0D0D0D"/>
        <rFont val="Arial"/>
        <family val="2"/>
      </rPr>
      <t>Gráfico 19.</t>
    </r>
    <r>
      <rPr>
        <sz val="12.6"/>
        <color rgb="FF0D0D0D"/>
        <rFont val="Arial"/>
        <family val="2"/>
      </rPr>
      <t xml:space="preserve"> Tasa de pobreza general con y sin remesas del exterior, 2024-2025*, %</t>
    </r>
  </si>
  <si>
    <r>
      <rPr>
        <b/>
        <sz val="12.6"/>
        <color rgb="FF0D0D0D"/>
        <rFont val="Arial"/>
        <family val="2"/>
      </rPr>
      <t>Gráfico 20.</t>
    </r>
    <r>
      <rPr>
        <sz val="12.6"/>
        <color rgb="FF0D0D0D"/>
        <rFont val="Arial"/>
        <family val="2"/>
      </rPr>
      <t xml:space="preserve"> Tasa de pobreza general con y sin algunos componentes del ingreso 2024-2025*, %</t>
    </r>
  </si>
  <si>
    <t xml:space="preserve"> Índice de Gini por sexo del jefe de hogar, 2015-2025*, (puntos)</t>
  </si>
  <si>
    <t xml:space="preserve"> Índice de Palma por Zona, 2015- 2025*, (puntos)</t>
  </si>
  <si>
    <t>Gráfico 2. Variación del Índice de Precios al Consumidor (IPC), %</t>
  </si>
  <si>
    <t>Gráfico 3. Variación del Índice de Precios al Consumidor (IPC) por macrorregión, %</t>
  </si>
  <si>
    <t>Gráfico 5. Promedio del ingreso nominal mensual per cápita del hogar, 2015-2025* (RD$)</t>
  </si>
  <si>
    <t>Gráfico 6. Promedio del ingreso real mensual per cápita del hogar, 2016-2025* (RD$)</t>
  </si>
  <si>
    <t>Gráfico 7. Participación de fuentes de ingreso en la variación total del ingreso real mensual per cápita del hogar, 2024-2025*, %</t>
  </si>
  <si>
    <t>Gráfico 8. Participación del ingreso real per cápita del hogar mensual, 2024-2025*, %</t>
  </si>
  <si>
    <r>
      <t>Gráfico 9</t>
    </r>
    <r>
      <rPr>
        <sz val="11"/>
        <color rgb="FF000000"/>
        <rFont val="Arial"/>
        <family val="2"/>
      </rPr>
      <t>. Participación del salario mínimo de las pequeñas empresas en el salario nominal promedio, 2015-2025*, %</t>
    </r>
  </si>
  <si>
    <t>Gráfico 9. Participación del salario mínimo de las pequeñas empresas en el salario nominal promedio, 2015-2024*, %</t>
  </si>
  <si>
    <t>Gráfico 10. Evolución de la tasa de pobreza general y extrema, 2015-2025*, %</t>
  </si>
  <si>
    <t>Gráfico 11. Evolución de los índices FGT, 2015-2025*, %</t>
  </si>
  <si>
    <t>Gráfico 12. Porcentaje de población en condición de pobreza monetaria por zona de residencia, 2024-2025*, %</t>
  </si>
  <si>
    <t>Gráfico 13. Tasa de pobreza monetaria general y extrema por macrorregión, 2024-2025*, %</t>
  </si>
  <si>
    <t>Gráfico 14. Tasa de pobreza general por sexo  de los miembros del hogar, 2024-2025*, %</t>
  </si>
  <si>
    <t>Gráfico 15.  Tasa de pobreza general por sexo de jefatura, 2024-2025*, %</t>
  </si>
  <si>
    <t>Gráfico 16. Incidencia de la pobreza monetaria por grupo de edad, 2016-2025*, %</t>
  </si>
  <si>
    <t>Gráfico 18. Descomposición del cambio en la pobreza general por cambios en los componentes de ingresos, 2024-2025*, (puntos porcentuales)</t>
  </si>
  <si>
    <t>Gráfico 17. Descomposición del cambio de la pobreza general  y extrema en los efectos de crecimiento, distribución e inflación, 2024-2025* (puntos porcentuales)</t>
  </si>
  <si>
    <t>Gráfico 19. Tasa de pobreza general con y sin remesas del exterior, 2024-2025*, %</t>
  </si>
  <si>
    <t>Gráfico 20. Tasa de pobreza general con y sin algunos componentes del ingreso 2024-2025*, %</t>
  </si>
  <si>
    <t xml:space="preserve">Gráfico 21. Coeficiente de desigualdad de Gini, por zona de residencia, 2016-2025*, (puntos) </t>
  </si>
  <si>
    <t>Gráfico 22. Coeficiente de desigualdad de Gini por macrorregiones, 2023- 2025*, (puntos)</t>
  </si>
  <si>
    <t>Gráfico 23. Coeficiente de desigualdad de Gini por sexo, 2015- 2025*, (puntos)</t>
  </si>
  <si>
    <t>Gráfico 24. Índice de Palma por Zona, 2023- 2025*, (puntos)</t>
  </si>
  <si>
    <t>Tabla 3. Indicadores de Subutilización de la Fuerza de Trabajo (promedio anual), 2019-2025*, %</t>
  </si>
  <si>
    <r>
      <t xml:space="preserve">Tabla 1. </t>
    </r>
    <r>
      <rPr>
        <sz val="11"/>
        <color rgb="FF000000"/>
        <rFont val="Arial"/>
        <family val="2"/>
      </rPr>
      <t>Ocupados formales e informales según sexo, 2015 - 2025*, (promedio anual)</t>
    </r>
  </si>
  <si>
    <t>#  2015-2025</t>
  </si>
  <si>
    <r>
      <t xml:space="preserve">Tabla 2. </t>
    </r>
    <r>
      <rPr>
        <sz val="11"/>
        <color rgb="FF000000"/>
        <rFont val="Arial"/>
        <family val="2"/>
      </rPr>
      <t>Tasa global de participación y tasa de inactividad según sexo (promedio anual), 2015 - 2025*</t>
    </r>
    <r>
      <rPr>
        <b/>
        <sz val="11"/>
        <color rgb="FF000000"/>
        <rFont val="Arial"/>
        <family val="2"/>
      </rPr>
      <t>, %</t>
    </r>
  </si>
  <si>
    <r>
      <t>Gráfico 24</t>
    </r>
    <r>
      <rPr>
        <sz val="11"/>
        <rFont val="Arial"/>
        <family val="2"/>
      </rPr>
      <t>. Índice de Palma por Zona, 2023- 2025*</t>
    </r>
  </si>
  <si>
    <r>
      <t>Gráfico 21</t>
    </r>
    <r>
      <rPr>
        <sz val="11"/>
        <color rgb="FF000000"/>
        <rFont val="Arial"/>
        <family val="2"/>
      </rPr>
      <t>. Coeficiente de desigualdad de Gini, por zona de residencia, 2015-2025*</t>
    </r>
  </si>
  <si>
    <r>
      <t>Gráfico 22</t>
    </r>
    <r>
      <rPr>
        <sz val="11"/>
        <rFont val="Arial"/>
        <family val="2"/>
      </rPr>
      <t>. Coeficiente de desigualdad de Gini por macrorregiones, 2024- 2025*</t>
    </r>
  </si>
  <si>
    <r>
      <t>Gráfico 23</t>
    </r>
    <r>
      <rPr>
        <sz val="11"/>
        <rFont val="Arial"/>
        <family val="2"/>
      </rPr>
      <t>. Coeficiente de desigualdad de Gini por sexo, 2015- 2025*</t>
    </r>
  </si>
  <si>
    <r>
      <t xml:space="preserve">Gráfico 18. </t>
    </r>
    <r>
      <rPr>
        <sz val="11"/>
        <color rgb="FF000000"/>
        <rFont val="Arial"/>
        <family val="2"/>
      </rPr>
      <t>Descomposición del cambio en la pobreza general por cambios en los componentes del ingreso per cápita real, 2024-2025*, (puntos porcentuales)</t>
    </r>
  </si>
  <si>
    <t>Descomposición del cambio en la pobreza general por cambios en los componentes del ingreso per cápita real, 2024-2025*, (puntos porcentuales)</t>
  </si>
  <si>
    <t>Índice</t>
  </si>
  <si>
    <t>Anexo 1. Líneas de pobreza monetaria general por persona, según trimestre, por macrorregión, 2016–2025</t>
  </si>
  <si>
    <t>Trimestre</t>
  </si>
  <si>
    <t>Pobreza General</t>
  </si>
  <si>
    <t>2016-T1</t>
  </si>
  <si>
    <t>2016-T2</t>
  </si>
  <si>
    <t>2016-T3</t>
  </si>
  <si>
    <t>2016-T4</t>
  </si>
  <si>
    <t>2017-T1</t>
  </si>
  <si>
    <t>2017-T2</t>
  </si>
  <si>
    <t>2017-T3</t>
  </si>
  <si>
    <t>2017-T4</t>
  </si>
  <si>
    <t>2018-T1</t>
  </si>
  <si>
    <t>2018-T2</t>
  </si>
  <si>
    <t>2018-T3</t>
  </si>
  <si>
    <t>2018-T4</t>
  </si>
  <si>
    <t>2019-T1</t>
  </si>
  <si>
    <t>2019-T2</t>
  </si>
  <si>
    <t>2019-T3</t>
  </si>
  <si>
    <t>2019-T4</t>
  </si>
  <si>
    <t>2020-T1</t>
  </si>
  <si>
    <t>2020-T2</t>
  </si>
  <si>
    <t>2020-T3</t>
  </si>
  <si>
    <t>2020-T4</t>
  </si>
  <si>
    <t>2021-T1</t>
  </si>
  <si>
    <t>2021-T2</t>
  </si>
  <si>
    <t>2021-T3</t>
  </si>
  <si>
    <t>2021-T4</t>
  </si>
  <si>
    <t>2022-T1</t>
  </si>
  <si>
    <t>2022-T2</t>
  </si>
  <si>
    <t>2022-T3</t>
  </si>
  <si>
    <t>2022-T4</t>
  </si>
  <si>
    <t>2023-T1</t>
  </si>
  <si>
    <t>2023-T2</t>
  </si>
  <si>
    <t>2023-T3</t>
  </si>
  <si>
    <t>2023-T4</t>
  </si>
  <si>
    <t>2024-T1</t>
  </si>
  <si>
    <t>2024-T2</t>
  </si>
  <si>
    <t>2024-T3</t>
  </si>
  <si>
    <t>2024-T4</t>
  </si>
  <si>
    <t>2025-T1</t>
  </si>
  <si>
    <t>2025-T2</t>
  </si>
  <si>
    <t>2025-T3</t>
  </si>
  <si>
    <t>2025-T4</t>
  </si>
  <si>
    <r>
      <rPr>
        <b/>
        <sz val="9"/>
        <color theme="1"/>
        <rFont val="Gotham Book"/>
        <family val="3"/>
      </rPr>
      <t>Fuente:</t>
    </r>
    <r>
      <rPr>
        <sz val="9"/>
        <color theme="1"/>
        <rFont val="Gotham Book"/>
        <family val="3"/>
      </rPr>
      <t xml:space="preserve"> Elaborado por el Comité Técnico de Pobreza (CTP) a partir de la Encuesta Nacional de Gastos e Ingresos de los Hogares (ENGIH) del Banco Central de la República Dominicana (BCRD).</t>
    </r>
  </si>
  <si>
    <r>
      <rPr>
        <b/>
        <sz val="9"/>
        <color theme="1"/>
        <rFont val="Gotham Book"/>
        <family val="3"/>
      </rPr>
      <t xml:space="preserve">Nota: </t>
    </r>
    <r>
      <rPr>
        <sz val="9"/>
        <color theme="1"/>
        <rFont val="Gotham Book"/>
        <family val="3"/>
      </rPr>
      <t xml:space="preserve">Líneas de pobreza general a junio de 2018: Ozama: 6758.73; Norte o Cibao: 5730.29; Este: 5786.84; Su:  4800.02 </t>
    </r>
  </si>
  <si>
    <t>Anexo 2. Líneas de pobreza monetaria extrema por persona, según trimestre, por macrorregión, 2016–2025</t>
  </si>
  <si>
    <r>
      <rPr>
        <b/>
        <sz val="9"/>
        <color theme="1"/>
        <rFont val="Gotham Book"/>
        <family val="3"/>
      </rPr>
      <t>Nota:</t>
    </r>
    <r>
      <rPr>
        <sz val="9"/>
        <color theme="1"/>
        <rFont val="Gotham Book"/>
        <family val="3"/>
      </rPr>
      <t xml:space="preserve"> Líneas de pobreza extrema a junio de 2018: Ozama: 2840.22; Norte o Cibao: 2827.94; Este: 2795.27; Sur:  2512.90</t>
    </r>
  </si>
  <si>
    <t>Anexo 3. Deflactor del índice de precios del consumidor, según trimestre, por macrorregión, 2016–2025</t>
  </si>
  <si>
    <t>IPC (Base junio 2018 = 1)</t>
  </si>
  <si>
    <r>
      <t xml:space="preserve">Fuente: </t>
    </r>
    <r>
      <rPr>
        <sz val="9"/>
        <color theme="1"/>
        <rFont val="Gotham Book"/>
      </rPr>
      <t>Elaborado por el Comité Técnico de Pobreza (CTP) a partir del Índice de Precios del Consumidor (IPC) del Banco Central de la República Dominicana (BCRD).</t>
    </r>
  </si>
  <si>
    <t>Anexo 4. Coeficientes de variación e intervalos de confianza del promedio del ingreso nominal per cápita de los hogares, según año, 2016–2025</t>
  </si>
  <si>
    <t>Ingreso per cápita</t>
  </si>
  <si>
    <t>Error estándar</t>
  </si>
  <si>
    <t>Límite inferior</t>
  </si>
  <si>
    <t>Límite superior</t>
  </si>
  <si>
    <t>Coeficiente de variación (%)</t>
  </si>
  <si>
    <r>
      <rPr>
        <b/>
        <sz val="9"/>
        <color theme="1"/>
        <rFont val="Gotham Book"/>
        <family val="3"/>
      </rPr>
      <t>Fuente:</t>
    </r>
    <r>
      <rPr>
        <sz val="9"/>
        <color theme="1"/>
        <rFont val="Gotham Book"/>
        <family val="3"/>
      </rPr>
      <t xml:space="preserve"> Elaborado por el Comité Técnico de Pobreza (CTP) a partir de la Encuesta Nacional Continua de Fuerza de Trabajo (ENCFT) del Banco Central de la República Dominicana (BCRD).</t>
    </r>
  </si>
  <si>
    <t>Anexo 5. Coeficientes de variación e intervalos de confianza de la incidencia de la pobreza monetaria general, según año, 2016–2025</t>
  </si>
  <si>
    <t>Porcentaje</t>
  </si>
  <si>
    <t>Coeficiente de Variación (%)</t>
  </si>
  <si>
    <t>Anexo 6. Coeficientes de variación e intervalos de confianza de la incidencia de la pobreza monetaria general, según trimestre, 2016–2025</t>
  </si>
  <si>
    <t>Anexo 7. Coeficientes de variación e intervalos de confianza de la incidencia de la pobreza monetaria extrema, según año, 2016–2025</t>
  </si>
  <si>
    <t>Anexo 8. Coeficientes de variación e intervalos de confianza de la incidencia de la pobreza monetaria general, según año y zona, 2016–2025</t>
  </si>
  <si>
    <t>Error estandar</t>
  </si>
  <si>
    <t>Anexo 9. Coeficientes de variación e intervalos de confianza de la incidencia de la pobreza monetaria general, según trimestre y zona, 2016–2025</t>
  </si>
  <si>
    <t>Anexo 10. Coeficientes de variación e intervalos de confianza de la incidencia de la pobreza monetaria extrema, según año y zona, 2016–2025</t>
  </si>
  <si>
    <t>Anexo 11. Coeficientes de variación e intervalos de confianza de la incidencia de la pobreza monetaria general, según año y sexo, 2016–2025</t>
  </si>
  <si>
    <t>Masculino</t>
  </si>
  <si>
    <t>Femenino</t>
  </si>
  <si>
    <t>Anexo 12. Coeficientes de variación e intervalos de confianzas de la incidencia de la pobreza monetaria general, según trimestre y sexo, 2016-2025</t>
  </si>
  <si>
    <t>Anexo 13. Coeficientes de variación e intervalos de confianza de la incidencia de la pobreza monetaria extrema, según año y sexo, 2016–2025</t>
  </si>
  <si>
    <t>Anexo 14. Coeficientes de variación e intervalos de confianza de la incidencia de la pobreza monetaria general, según año y macrorregión, 2016–2025</t>
  </si>
  <si>
    <t>Macrorregión</t>
  </si>
  <si>
    <t>Anexo 15. Coeficientes de variación e intervalos de confianza de la incidencia de la pobreza monetaria extrema, según año y macrorregión, 2016–2025</t>
  </si>
  <si>
    <t>Anexo 16. Coeficientes de variación e intervalos de confianza de la incidencia de la pobreza monetaria extrema, según año y grupo de edad, 2016–2025</t>
  </si>
  <si>
    <t>Grupo de edad</t>
  </si>
  <si>
    <t>36 a 55 años</t>
  </si>
  <si>
    <t>56 a 65 años</t>
  </si>
  <si>
    <t>Anexo 17. Coeficientes de variación e intervalos de confianza de la brecha de la pobreza monetaria general, según año, 2016–2025</t>
  </si>
  <si>
    <t>coeficiente de Variación (%)</t>
  </si>
  <si>
    <t>Anexo 18. Coeficientes de variación e intervalos de confianza de la brecha de la pobreza monetaria general, según trimestre, 2016–2025</t>
  </si>
  <si>
    <t>Anexo 19. Coeficientes de variación e intervalos de confianza de la severidad de la pobreza monetaria general, según año, 2016–2025</t>
  </si>
  <si>
    <t>Anexo 20. Coeficientes de variación e intervalos de confianza de la severidad de la pobreza monetaria general, según trimestre, 2016–2025</t>
  </si>
  <si>
    <t>Anexo 21. Descomposición del cambio de la pobreza monetaria general en los efectos de crecimiento, distribución e inflación, 2024–2025</t>
  </si>
  <si>
    <t xml:space="preserve">Ozama </t>
  </si>
  <si>
    <t>Efecto crecimiento</t>
  </si>
  <si>
    <t>Efecto distribución</t>
  </si>
  <si>
    <r>
      <t xml:space="preserve">Fuente: </t>
    </r>
    <r>
      <rPr>
        <sz val="9"/>
        <color theme="1"/>
        <rFont val="Gotham Book"/>
        <family val="3"/>
      </rPr>
      <t xml:space="preserve">Comité Técnico Interinstitucional de Pobreza, a partir del procesamiento de microdatos de la ENCFT del Banco Central de la República Dominicana. </t>
    </r>
  </si>
  <si>
    <t>Anexo 12. Coeficientes de variación e intervalos de confianza de la incidencia de la pobreza monetaria general, según trimestre y sexo, 2016–2025</t>
  </si>
  <si>
    <t>Índice de anexos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</si>
</sst>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0.0"/>
    <numFmt numFmtId="167" formatCode="#,##0.0"/>
    <numFmt numFmtId="168" formatCode="General_)"/>
    <numFmt numFmtId="169" formatCode="0.0%"/>
    <numFmt numFmtId="170" formatCode="\3\3.00"/>
    <numFmt numFmtId="171" formatCode="###0.00"/>
    <numFmt numFmtId="172" formatCode="_-* #,##0.00\ _€_-;\-* #,##0.00\ _€_-;_-* &quot;-&quot;??\ _€_-;_-@_-"/>
    <numFmt numFmtId="173" formatCode="_(* #,##0.0_);_(* \(#,##0.0\);_(* &quot;-&quot;??_);_(@_)"/>
    <numFmt numFmtId="174" formatCode="_(* #,##0_);_(* \(#,##0\);_(* &quot;-&quot;??_);_(@_)"/>
    <numFmt numFmtId="175" formatCode="_(* #,##0.000_);_(* \(#,##0.000\);_(* &quot;-&quot;??_);_(@_)"/>
    <numFmt numFmtId="176" formatCode="_-* #,##0.0_-;\-* #,##0.0_-;_-* &quot;-&quot;??_-;_-@_-"/>
    <numFmt numFmtId="177" formatCode="_-* #,##0_-;\-* #,##0_-;_-* &quot;-&quot;??_-;_-@_-"/>
  </numFmts>
  <fonts count="55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Arial MT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2"/>
      <color theme="1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Gotham Book"/>
      <family val="3"/>
    </font>
    <font>
      <sz val="9"/>
      <color rgb="FF000000"/>
      <name val="Gotham Book"/>
      <family val="3"/>
    </font>
    <font>
      <b/>
      <sz val="10"/>
      <color theme="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b/>
      <u/>
      <sz val="11"/>
      <color theme="10"/>
      <name val="Arial"/>
      <family val="2"/>
    </font>
    <font>
      <sz val="11"/>
      <color indexed="62"/>
      <name val="Arial"/>
      <family val="2"/>
    </font>
    <font>
      <b/>
      <sz val="10.5"/>
      <name val="Arial"/>
      <family val="2"/>
    </font>
    <font>
      <sz val="10.5"/>
      <name val="Arial"/>
      <family val="2"/>
    </font>
    <font>
      <sz val="10"/>
      <color theme="0"/>
      <name val="Arial"/>
      <family val="2"/>
    </font>
    <font>
      <sz val="12.6"/>
      <color rgb="FF0D0D0D"/>
      <name val="Arial"/>
      <family val="2"/>
    </font>
    <font>
      <sz val="11"/>
      <color rgb="FF0D0D0D"/>
      <name val="Arial"/>
      <family val="2"/>
    </font>
    <font>
      <b/>
      <sz val="11"/>
      <color rgb="FF0D0D0D"/>
      <name val="Arial"/>
      <family val="2"/>
    </font>
    <font>
      <b/>
      <sz val="12.6"/>
      <color rgb="FF0D0D0D"/>
      <name val="Arial"/>
      <family val="2"/>
    </font>
    <font>
      <b/>
      <sz val="11"/>
      <color theme="4" tint="-0.499984740745262"/>
      <name val="Arial"/>
      <family val="2"/>
    </font>
    <font>
      <b/>
      <sz val="11"/>
      <color rgb="FF191919"/>
      <name val="Arial"/>
      <family val="2"/>
    </font>
    <font>
      <u/>
      <sz val="12"/>
      <color theme="10"/>
      <name val="Arial"/>
      <family val="2"/>
    </font>
    <font>
      <sz val="11"/>
      <color theme="1" tint="4.9989318521683403E-2"/>
      <name val="Arial"/>
      <family val="2"/>
    </font>
    <font>
      <b/>
      <sz val="9"/>
      <color rgb="FFFFFFFF"/>
      <name val="Arial"/>
      <family val="2"/>
    </font>
    <font>
      <b/>
      <sz val="11"/>
      <color rgb="FFFFFFFF"/>
      <name val="Arial"/>
      <family val="2"/>
    </font>
    <font>
      <sz val="12"/>
      <color rgb="FF000000"/>
      <name val="Arial"/>
      <family val="2"/>
    </font>
    <font>
      <b/>
      <sz val="12"/>
      <color rgb="FF191919"/>
      <name val="Arial"/>
      <family val="2"/>
    </font>
    <font>
      <u/>
      <sz val="11"/>
      <color theme="10"/>
      <name val="Calibri"/>
      <family val="2"/>
    </font>
    <font>
      <sz val="11"/>
      <name val="Calibri"/>
    </font>
    <font>
      <sz val="11"/>
      <name val="Calibri"/>
      <family val="2"/>
    </font>
    <font>
      <b/>
      <sz val="10"/>
      <color theme="1"/>
      <name val="Gotham Book"/>
    </font>
    <font>
      <b/>
      <sz val="10"/>
      <name val="Gotham Book"/>
    </font>
    <font>
      <sz val="9"/>
      <color theme="1"/>
      <name val="Gotham Book"/>
      <family val="3"/>
    </font>
    <font>
      <b/>
      <sz val="9"/>
      <color theme="1"/>
      <name val="Gotham Book"/>
      <family val="3"/>
    </font>
    <font>
      <b/>
      <sz val="10"/>
      <color theme="1"/>
      <name val="Gotham Book"/>
      <family val="3"/>
    </font>
    <font>
      <b/>
      <sz val="10"/>
      <color theme="0"/>
      <name val="Gotham Book"/>
      <family val="3"/>
    </font>
    <font>
      <sz val="9"/>
      <color theme="1"/>
      <name val="Gotham Book"/>
    </font>
    <font>
      <b/>
      <sz val="11"/>
      <name val="Calibri"/>
      <family val="2"/>
    </font>
    <font>
      <b/>
      <sz val="11"/>
      <color theme="1"/>
      <name val="Gotham Book"/>
    </font>
    <font>
      <sz val="11"/>
      <color theme="1"/>
      <name val="Gotham Book"/>
      <family val="3"/>
    </font>
    <font>
      <b/>
      <sz val="10"/>
      <color theme="0"/>
      <name val="Gotham Book"/>
    </font>
    <font>
      <b/>
      <sz val="11"/>
      <color theme="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4">
    <xf numFmtId="0" fontId="0" fillId="0" borderId="0"/>
    <xf numFmtId="9" fontId="1" fillId="0" borderId="0" applyFont="0" applyFill="0" applyBorder="0" applyAlignment="0" applyProtection="0"/>
    <xf numFmtId="168" fontId="2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/>
    <xf numFmtId="43" fontId="1" fillId="0" borderId="0"/>
    <xf numFmtId="43" fontId="1" fillId="0" borderId="0"/>
    <xf numFmtId="43" fontId="4" fillId="0" borderId="0"/>
    <xf numFmtId="172" fontId="1" fillId="0" borderId="0"/>
    <xf numFmtId="43" fontId="4" fillId="0" borderId="0"/>
    <xf numFmtId="43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5" borderId="0"/>
    <xf numFmtId="0" fontId="1" fillId="0" borderId="0"/>
    <xf numFmtId="0" fontId="4" fillId="0" borderId="0"/>
    <xf numFmtId="0" fontId="1" fillId="0" borderId="0"/>
    <xf numFmtId="9" fontId="1" fillId="0" borderId="0"/>
    <xf numFmtId="9" fontId="1" fillId="0" borderId="0"/>
    <xf numFmtId="9" fontId="1" fillId="0" borderId="0"/>
    <xf numFmtId="9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/>
    <xf numFmtId="0" fontId="42" fillId="0" borderId="0"/>
    <xf numFmtId="0" fontId="3" fillId="0" borderId="0" applyNumberFormat="0" applyFill="0" applyBorder="0" applyAlignment="0" applyProtection="0"/>
  </cellStyleXfs>
  <cellXfs count="479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/>
    <xf numFmtId="0" fontId="6" fillId="0" borderId="0" xfId="4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5" fillId="0" borderId="8" xfId="0" applyFont="1" applyBorder="1"/>
    <xf numFmtId="0" fontId="9" fillId="4" borderId="1" xfId="0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9" fillId="4" borderId="5" xfId="0" applyFont="1" applyFill="1" applyBorder="1" applyAlignment="1">
      <alignment horizontal="center" vertical="center" wrapText="1"/>
    </xf>
    <xf numFmtId="3" fontId="5" fillId="0" borderId="0" xfId="0" applyNumberFormat="1" applyFont="1" applyAlignment="1">
      <alignment horizontal="center"/>
    </xf>
    <xf numFmtId="0" fontId="9" fillId="0" borderId="6" xfId="0" applyFont="1" applyBorder="1" applyAlignment="1">
      <alignment horizontal="center" vertical="center" wrapText="1"/>
    </xf>
    <xf numFmtId="166" fontId="5" fillId="0" borderId="6" xfId="1" applyNumberFormat="1" applyFont="1" applyBorder="1" applyAlignment="1">
      <alignment horizontal="center"/>
    </xf>
    <xf numFmtId="0" fontId="9" fillId="4" borderId="7" xfId="0" applyFont="1" applyFill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center"/>
    </xf>
    <xf numFmtId="166" fontId="5" fillId="0" borderId="9" xfId="1" applyNumberFormat="1" applyFont="1" applyBorder="1" applyAlignment="1">
      <alignment horizontal="center"/>
    </xf>
    <xf numFmtId="169" fontId="5" fillId="0" borderId="0" xfId="1" applyNumberFormat="1" applyFont="1"/>
    <xf numFmtId="0" fontId="9" fillId="4" borderId="0" xfId="0" applyFont="1" applyFill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4" fontId="5" fillId="0" borderId="0" xfId="0" applyNumberFormat="1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vertical="center" readingOrder="1"/>
    </xf>
    <xf numFmtId="0" fontId="5" fillId="0" borderId="0" xfId="0" applyFont="1" applyAlignment="1">
      <alignment horizontal="left"/>
    </xf>
    <xf numFmtId="0" fontId="8" fillId="0" borderId="0" xfId="0" applyFont="1" applyAlignment="1">
      <alignment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167" fontId="5" fillId="0" borderId="6" xfId="1" applyNumberFormat="1" applyFont="1" applyBorder="1" applyAlignment="1">
      <alignment horizontal="center"/>
    </xf>
    <xf numFmtId="167" fontId="5" fillId="0" borderId="9" xfId="1" applyNumberFormat="1" applyFont="1" applyBorder="1" applyAlignment="1">
      <alignment horizontal="center"/>
    </xf>
    <xf numFmtId="3" fontId="5" fillId="0" borderId="0" xfId="0" applyNumberFormat="1" applyFont="1"/>
    <xf numFmtId="166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5" fillId="0" borderId="5" xfId="0" applyFont="1" applyBorder="1" applyAlignment="1">
      <alignment horizontal="center"/>
    </xf>
    <xf numFmtId="166" fontId="5" fillId="0" borderId="0" xfId="0" applyNumberFormat="1" applyFont="1" applyAlignment="1">
      <alignment horizontal="center"/>
    </xf>
    <xf numFmtId="166" fontId="5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6" fontId="5" fillId="0" borderId="8" xfId="0" applyNumberFormat="1" applyFont="1" applyBorder="1" applyAlignment="1">
      <alignment horizontal="center"/>
    </xf>
    <xf numFmtId="166" fontId="5" fillId="0" borderId="9" xfId="0" applyNumberFormat="1" applyFont="1" applyBorder="1" applyAlignment="1">
      <alignment horizontal="center"/>
    </xf>
    <xf numFmtId="0" fontId="17" fillId="0" borderId="0" xfId="0" applyFont="1" applyAlignment="1">
      <alignment vertical="top" wrapText="1" readingOrder="1"/>
    </xf>
    <xf numFmtId="0" fontId="5" fillId="0" borderId="3" xfId="0" applyFont="1" applyBorder="1" applyAlignment="1">
      <alignment horizontal="left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5" fillId="0" borderId="0" xfId="0" applyFont="1" applyAlignment="1">
      <alignment vertical="top" wrapText="1"/>
    </xf>
    <xf numFmtId="0" fontId="5" fillId="0" borderId="10" xfId="0" applyFont="1" applyBorder="1" applyAlignment="1">
      <alignment horizontal="center"/>
    </xf>
    <xf numFmtId="167" fontId="5" fillId="0" borderId="10" xfId="0" applyNumberFormat="1" applyFont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/>
    </xf>
    <xf numFmtId="166" fontId="5" fillId="0" borderId="10" xfId="0" applyNumberFormat="1" applyFont="1" applyBorder="1" applyAlignment="1">
      <alignment horizontal="center"/>
    </xf>
    <xf numFmtId="0" fontId="19" fillId="0" borderId="28" xfId="0" applyFont="1" applyBorder="1" applyAlignment="1">
      <alignment horizontal="center"/>
    </xf>
    <xf numFmtId="3" fontId="5" fillId="0" borderId="21" xfId="0" applyNumberFormat="1" applyFont="1" applyBorder="1" applyAlignment="1">
      <alignment horizontal="center"/>
    </xf>
    <xf numFmtId="167" fontId="5" fillId="0" borderId="22" xfId="0" applyNumberFormat="1" applyFont="1" applyBorder="1" applyAlignment="1">
      <alignment horizontal="center"/>
    </xf>
    <xf numFmtId="3" fontId="5" fillId="0" borderId="28" xfId="0" applyNumberFormat="1" applyFont="1" applyBorder="1" applyAlignment="1">
      <alignment horizontal="center"/>
    </xf>
    <xf numFmtId="3" fontId="19" fillId="0" borderId="28" xfId="0" applyNumberFormat="1" applyFont="1" applyBorder="1" applyAlignment="1">
      <alignment horizontal="center"/>
    </xf>
    <xf numFmtId="166" fontId="5" fillId="0" borderId="22" xfId="0" applyNumberFormat="1" applyFont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/>
    </xf>
    <xf numFmtId="166" fontId="5" fillId="0" borderId="4" xfId="0" applyNumberFormat="1" applyFont="1" applyBorder="1" applyAlignment="1">
      <alignment horizontal="center"/>
    </xf>
    <xf numFmtId="165" fontId="5" fillId="0" borderId="2" xfId="0" applyNumberFormat="1" applyFont="1" applyBorder="1"/>
    <xf numFmtId="165" fontId="5" fillId="0" borderId="6" xfId="0" applyNumberFormat="1" applyFont="1" applyBorder="1"/>
    <xf numFmtId="0" fontId="5" fillId="0" borderId="7" xfId="0" applyFont="1" applyBorder="1"/>
    <xf numFmtId="165" fontId="5" fillId="0" borderId="9" xfId="0" applyNumberFormat="1" applyFont="1" applyBorder="1"/>
    <xf numFmtId="3" fontId="5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3" fontId="19" fillId="0" borderId="4" xfId="2" applyNumberFormat="1" applyFont="1" applyBorder="1" applyAlignment="1" applyProtection="1">
      <alignment horizontal="center"/>
      <protection locked="0"/>
    </xf>
    <xf numFmtId="3" fontId="19" fillId="0" borderId="0" xfId="2" applyNumberFormat="1" applyFont="1" applyAlignment="1" applyProtection="1">
      <alignment horizontal="center"/>
      <protection locked="0"/>
    </xf>
    <xf numFmtId="3" fontId="19" fillId="0" borderId="0" xfId="3" applyNumberFormat="1" applyFont="1" applyBorder="1" applyAlignment="1" applyProtection="1">
      <alignment horizontal="center"/>
      <protection locked="0"/>
    </xf>
    <xf numFmtId="0" fontId="19" fillId="0" borderId="1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6" fontId="5" fillId="0" borderId="0" xfId="0" applyNumberFormat="1" applyFont="1"/>
    <xf numFmtId="3" fontId="5" fillId="0" borderId="2" xfId="0" applyNumberFormat="1" applyFont="1" applyBorder="1" applyAlignment="1">
      <alignment horizontal="center"/>
    </xf>
    <xf numFmtId="166" fontId="5" fillId="0" borderId="4" xfId="0" applyNumberFormat="1" applyFont="1" applyBorder="1" applyAlignment="1">
      <alignment horizontal="center" vertical="center" wrapText="1"/>
    </xf>
    <xf numFmtId="166" fontId="5" fillId="0" borderId="2" xfId="0" applyNumberFormat="1" applyFont="1" applyBorder="1" applyAlignment="1">
      <alignment horizontal="center" vertical="center"/>
    </xf>
    <xf numFmtId="166" fontId="5" fillId="0" borderId="0" xfId="1" applyNumberFormat="1" applyFont="1" applyBorder="1" applyAlignment="1">
      <alignment horizontal="center"/>
    </xf>
    <xf numFmtId="166" fontId="5" fillId="0" borderId="0" xfId="0" applyNumberFormat="1" applyFont="1" applyAlignment="1">
      <alignment horizontal="center" vertical="center" wrapText="1"/>
    </xf>
    <xf numFmtId="166" fontId="5" fillId="0" borderId="6" xfId="0" applyNumberFormat="1" applyFont="1" applyBorder="1" applyAlignment="1">
      <alignment horizontal="center" vertical="center"/>
    </xf>
    <xf numFmtId="167" fontId="5" fillId="0" borderId="0" xfId="0" applyNumberFormat="1" applyFont="1"/>
    <xf numFmtId="166" fontId="5" fillId="0" borderId="8" xfId="0" applyNumberFormat="1" applyFont="1" applyBorder="1" applyAlignment="1">
      <alignment horizontal="center" vertical="center" wrapText="1"/>
    </xf>
    <xf numFmtId="166" fontId="5" fillId="0" borderId="9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3" fontId="21" fillId="0" borderId="0" xfId="5" applyNumberFormat="1" applyFont="1" applyAlignment="1">
      <alignment horizontal="center" vertical="center"/>
    </xf>
    <xf numFmtId="3" fontId="5" fillId="0" borderId="6" xfId="0" applyNumberFormat="1" applyFont="1" applyBorder="1" applyAlignment="1">
      <alignment horizontal="center"/>
    </xf>
    <xf numFmtId="3" fontId="21" fillId="0" borderId="6" xfId="5" applyNumberFormat="1" applyFont="1" applyBorder="1" applyAlignment="1">
      <alignment horizontal="center" vertical="center"/>
    </xf>
    <xf numFmtId="3" fontId="21" fillId="0" borderId="8" xfId="5" applyNumberFormat="1" applyFont="1" applyBorder="1" applyAlignment="1">
      <alignment horizontal="center" vertical="center"/>
    </xf>
    <xf numFmtId="3" fontId="21" fillId="0" borderId="9" xfId="5" applyNumberFormat="1" applyFont="1" applyBorder="1" applyAlignment="1">
      <alignment horizontal="center" vertical="center"/>
    </xf>
    <xf numFmtId="1" fontId="9" fillId="4" borderId="5" xfId="0" applyNumberFormat="1" applyFont="1" applyFill="1" applyBorder="1" applyAlignment="1">
      <alignment horizontal="center"/>
    </xf>
    <xf numFmtId="1" fontId="9" fillId="4" borderId="7" xfId="0" applyNumberFormat="1" applyFont="1" applyFill="1" applyBorder="1" applyAlignment="1">
      <alignment horizontal="center"/>
    </xf>
    <xf numFmtId="0" fontId="9" fillId="4" borderId="2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66" fontId="5" fillId="0" borderId="1" xfId="0" applyNumberFormat="1" applyFont="1" applyBorder="1" applyAlignment="1">
      <alignment horizontal="center" vertical="center"/>
    </xf>
    <xf numFmtId="166" fontId="5" fillId="0" borderId="5" xfId="0" applyNumberFormat="1" applyFont="1" applyBorder="1" applyAlignment="1">
      <alignment horizontal="center" vertical="center"/>
    </xf>
    <xf numFmtId="166" fontId="5" fillId="0" borderId="7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3" fontId="21" fillId="0" borderId="0" xfId="5" applyNumberFormat="1" applyFont="1" applyAlignment="1">
      <alignment horizontal="right" vertical="center"/>
    </xf>
    <xf numFmtId="0" fontId="5" fillId="0" borderId="1" xfId="0" applyFont="1" applyBorder="1" applyAlignment="1">
      <alignment horizontal="center"/>
    </xf>
    <xf numFmtId="166" fontId="5" fillId="0" borderId="2" xfId="0" applyNumberFormat="1" applyFont="1" applyBorder="1" applyAlignment="1">
      <alignment horizontal="center"/>
    </xf>
    <xf numFmtId="0" fontId="20" fillId="4" borderId="2" xfId="0" applyFont="1" applyFill="1" applyBorder="1" applyAlignment="1">
      <alignment horizontal="center" vertical="center" wrapText="1"/>
    </xf>
    <xf numFmtId="0" fontId="5" fillId="3" borderId="0" xfId="0" applyFont="1" applyFill="1"/>
    <xf numFmtId="0" fontId="5" fillId="0" borderId="20" xfId="0" applyFont="1" applyBorder="1" applyAlignment="1">
      <alignment horizontal="center"/>
    </xf>
    <xf numFmtId="10" fontId="5" fillId="0" borderId="0" xfId="0" applyNumberFormat="1" applyFont="1"/>
    <xf numFmtId="165" fontId="5" fillId="0" borderId="0" xfId="0" applyNumberFormat="1" applyFont="1"/>
    <xf numFmtId="0" fontId="5" fillId="0" borderId="23" xfId="0" applyFont="1" applyBorder="1" applyAlignment="1">
      <alignment horizontal="center"/>
    </xf>
    <xf numFmtId="2" fontId="5" fillId="0" borderId="0" xfId="0" applyNumberFormat="1" applyFont="1"/>
    <xf numFmtId="0" fontId="5" fillId="0" borderId="1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69" fontId="5" fillId="0" borderId="0" xfId="0" applyNumberFormat="1" applyFont="1"/>
    <xf numFmtId="0" fontId="22" fillId="0" borderId="0" xfId="0" applyFont="1"/>
    <xf numFmtId="0" fontId="23" fillId="3" borderId="0" xfId="4" applyFont="1" applyFill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9" fillId="2" borderId="0" xfId="0" applyFont="1" applyFill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/>
    </xf>
    <xf numFmtId="0" fontId="5" fillId="0" borderId="19" xfId="0" applyFont="1" applyBorder="1"/>
    <xf numFmtId="0" fontId="22" fillId="3" borderId="15" xfId="0" applyFont="1" applyFill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27" fillId="4" borderId="2" xfId="0" applyFont="1" applyFill="1" applyBorder="1" applyAlignment="1">
      <alignment horizontal="center" vertical="center"/>
    </xf>
    <xf numFmtId="0" fontId="5" fillId="0" borderId="5" xfId="0" applyFont="1" applyBorder="1"/>
    <xf numFmtId="0" fontId="8" fillId="0" borderId="0" xfId="0" applyFont="1" applyAlignment="1">
      <alignment horizontal="left" vertical="center"/>
    </xf>
    <xf numFmtId="166" fontId="19" fillId="0" borderId="4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6" fontId="19" fillId="0" borderId="0" xfId="0" applyNumberFormat="1" applyFont="1" applyAlignment="1">
      <alignment horizontal="center"/>
    </xf>
    <xf numFmtId="166" fontId="19" fillId="0" borderId="6" xfId="0" applyNumberFormat="1" applyFont="1" applyBorder="1" applyAlignment="1">
      <alignment horizontal="center"/>
    </xf>
    <xf numFmtId="166" fontId="19" fillId="0" borderId="8" xfId="0" applyNumberFormat="1" applyFont="1" applyBorder="1" applyAlignment="1">
      <alignment horizontal="center"/>
    </xf>
    <xf numFmtId="166" fontId="19" fillId="0" borderId="9" xfId="0" applyNumberFormat="1" applyFont="1" applyBorder="1" applyAlignment="1">
      <alignment horizontal="center"/>
    </xf>
    <xf numFmtId="0" fontId="29" fillId="0" borderId="0" xfId="0" applyFont="1" applyAlignment="1">
      <alignment vertical="center" readingOrder="1"/>
    </xf>
    <xf numFmtId="0" fontId="6" fillId="0" borderId="0" xfId="4" applyFont="1"/>
    <xf numFmtId="0" fontId="5" fillId="0" borderId="5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6" fillId="0" borderId="0" xfId="4" applyFont="1" applyAlignment="1">
      <alignment horizontal="left" vertical="center"/>
    </xf>
    <xf numFmtId="2" fontId="5" fillId="0" borderId="9" xfId="0" applyNumberFormat="1" applyFont="1" applyBorder="1"/>
    <xf numFmtId="0" fontId="5" fillId="0" borderId="20" xfId="0" applyFont="1" applyBorder="1" applyAlignment="1">
      <alignment horizontal="left"/>
    </xf>
    <xf numFmtId="0" fontId="5" fillId="0" borderId="16" xfId="0" applyFont="1" applyBorder="1"/>
    <xf numFmtId="0" fontId="5" fillId="0" borderId="33" xfId="0" applyFont="1" applyBorder="1"/>
    <xf numFmtId="0" fontId="5" fillId="0" borderId="5" xfId="0" applyFont="1" applyBorder="1" applyAlignment="1">
      <alignment horizontal="left"/>
    </xf>
    <xf numFmtId="0" fontId="5" fillId="0" borderId="6" xfId="0" applyFont="1" applyBorder="1"/>
    <xf numFmtId="0" fontId="5" fillId="0" borderId="7" xfId="0" applyFont="1" applyBorder="1" applyAlignment="1">
      <alignment horizontal="left"/>
    </xf>
    <xf numFmtId="0" fontId="9" fillId="2" borderId="6" xfId="0" applyFont="1" applyFill="1" applyBorder="1" applyAlignment="1">
      <alignment horizontal="center" vertical="center"/>
    </xf>
    <xf numFmtId="166" fontId="5" fillId="0" borderId="4" xfId="1" applyNumberFormat="1" applyFont="1" applyBorder="1" applyAlignment="1">
      <alignment horizontal="center"/>
    </xf>
    <xf numFmtId="166" fontId="5" fillId="0" borderId="2" xfId="1" applyNumberFormat="1" applyFont="1" applyBorder="1" applyAlignment="1">
      <alignment horizontal="center"/>
    </xf>
    <xf numFmtId="166" fontId="5" fillId="0" borderId="8" xfId="1" applyNumberFormat="1" applyFont="1" applyBorder="1" applyAlignment="1">
      <alignment horizontal="center"/>
    </xf>
    <xf numFmtId="0" fontId="5" fillId="0" borderId="0" xfId="0" applyFont="1" applyAlignment="1">
      <alignment wrapText="1"/>
    </xf>
    <xf numFmtId="170" fontId="5" fillId="0" borderId="0" xfId="1" applyNumberFormat="1" applyFont="1" applyBorder="1" applyAlignment="1">
      <alignment horizontal="center"/>
    </xf>
    <xf numFmtId="171" fontId="5" fillId="0" borderId="0" xfId="1" applyNumberFormat="1" applyFont="1" applyBorder="1" applyAlignment="1">
      <alignment horizontal="center"/>
    </xf>
    <xf numFmtId="49" fontId="19" fillId="0" borderId="0" xfId="1" applyNumberFormat="1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vertical="center" wrapText="1" readingOrder="1"/>
    </xf>
    <xf numFmtId="170" fontId="5" fillId="0" borderId="0" xfId="1" applyNumberFormat="1" applyFont="1" applyAlignment="1">
      <alignment horizontal="center"/>
    </xf>
    <xf numFmtId="171" fontId="5" fillId="0" borderId="0" xfId="1" applyNumberFormat="1" applyFont="1" applyAlignment="1">
      <alignment horizontal="center"/>
    </xf>
    <xf numFmtId="166" fontId="5" fillId="0" borderId="2" xfId="0" applyNumberFormat="1" applyFont="1" applyBorder="1" applyAlignment="1">
      <alignment horizontal="center" vertical="center" wrapText="1"/>
    </xf>
    <xf numFmtId="49" fontId="19" fillId="0" borderId="0" xfId="1" applyNumberFormat="1" applyFont="1" applyAlignment="1">
      <alignment wrapText="1"/>
    </xf>
    <xf numFmtId="0" fontId="19" fillId="3" borderId="0" xfId="0" applyFont="1" applyFill="1"/>
    <xf numFmtId="165" fontId="19" fillId="3" borderId="0" xfId="0" applyNumberFormat="1" applyFont="1" applyFill="1"/>
    <xf numFmtId="165" fontId="5" fillId="0" borderId="8" xfId="0" applyNumberFormat="1" applyFont="1" applyBorder="1"/>
    <xf numFmtId="0" fontId="19" fillId="3" borderId="0" xfId="0" applyFont="1" applyFill="1" applyAlignment="1">
      <alignment wrapText="1"/>
    </xf>
    <xf numFmtId="0" fontId="32" fillId="0" borderId="0" xfId="0" applyFont="1" applyAlignment="1">
      <alignment horizontal="left" vertical="center" wrapText="1"/>
    </xf>
    <xf numFmtId="0" fontId="9" fillId="2" borderId="1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19" fillId="3" borderId="0" xfId="0" applyFont="1" applyFill="1" applyAlignment="1">
      <alignment vertical="center" wrapText="1"/>
    </xf>
    <xf numFmtId="165" fontId="19" fillId="3" borderId="0" xfId="0" applyNumberFormat="1" applyFont="1" applyFill="1" applyAlignment="1">
      <alignment wrapText="1"/>
    </xf>
    <xf numFmtId="169" fontId="19" fillId="3" borderId="0" xfId="1" applyNumberFormat="1" applyFont="1" applyFill="1"/>
    <xf numFmtId="0" fontId="9" fillId="4" borderId="34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20" fillId="4" borderId="17" xfId="0" applyFont="1" applyFill="1" applyBorder="1" applyAlignment="1">
      <alignment horizontal="center" vertical="center"/>
    </xf>
    <xf numFmtId="0" fontId="20" fillId="4" borderId="10" xfId="0" applyFont="1" applyFill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9" fillId="4" borderId="31" xfId="0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2" fillId="3" borderId="0" xfId="0" applyFont="1" applyFill="1" applyAlignment="1">
      <alignment wrapText="1"/>
    </xf>
    <xf numFmtId="165" fontId="5" fillId="0" borderId="4" xfId="0" applyNumberFormat="1" applyFont="1" applyBorder="1"/>
    <xf numFmtId="0" fontId="22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2" fontId="5" fillId="0" borderId="6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readingOrder="1"/>
    </xf>
    <xf numFmtId="0" fontId="22" fillId="0" borderId="0" xfId="0" applyFont="1" applyAlignment="1">
      <alignment vertical="center" readingOrder="1"/>
    </xf>
    <xf numFmtId="0" fontId="8" fillId="0" borderId="0" xfId="0" applyFont="1"/>
    <xf numFmtId="0" fontId="6" fillId="0" borderId="0" xfId="4" applyFont="1" applyFill="1"/>
    <xf numFmtId="0" fontId="6" fillId="0" borderId="0" xfId="4" applyFont="1" applyAlignment="1">
      <alignment vertical="center" readingOrder="1"/>
    </xf>
    <xf numFmtId="0" fontId="6" fillId="0" borderId="0" xfId="4" applyFont="1" applyAlignment="1">
      <alignment vertical="center"/>
    </xf>
    <xf numFmtId="0" fontId="20" fillId="2" borderId="0" xfId="0" applyFont="1" applyFill="1" applyAlignment="1">
      <alignment horizontal="center"/>
    </xf>
    <xf numFmtId="173" fontId="5" fillId="0" borderId="0" xfId="0" applyNumberFormat="1" applyFont="1"/>
    <xf numFmtId="173" fontId="5" fillId="0" borderId="0" xfId="28" applyNumberFormat="1" applyFont="1" applyBorder="1"/>
    <xf numFmtId="0" fontId="5" fillId="3" borderId="7" xfId="0" applyFont="1" applyFill="1" applyBorder="1" applyAlignment="1">
      <alignment horizontal="center"/>
    </xf>
    <xf numFmtId="173" fontId="5" fillId="3" borderId="8" xfId="28" applyNumberFormat="1" applyFont="1" applyFill="1" applyBorder="1"/>
    <xf numFmtId="0" fontId="9" fillId="4" borderId="34" xfId="0" applyFont="1" applyFill="1" applyBorder="1" applyAlignment="1">
      <alignment horizontal="center" vertical="center" wrapText="1"/>
    </xf>
    <xf numFmtId="167" fontId="5" fillId="0" borderId="6" xfId="28" applyNumberFormat="1" applyFont="1" applyBorder="1"/>
    <xf numFmtId="167" fontId="5" fillId="3" borderId="9" xfId="28" applyNumberFormat="1" applyFont="1" applyFill="1" applyBorder="1"/>
    <xf numFmtId="164" fontId="5" fillId="0" borderId="0" xfId="28" applyFont="1" applyBorder="1"/>
    <xf numFmtId="164" fontId="5" fillId="3" borderId="8" xfId="28" applyFont="1" applyFill="1" applyBorder="1"/>
    <xf numFmtId="0" fontId="20" fillId="4" borderId="1" xfId="0" applyFont="1" applyFill="1" applyBorder="1" applyAlignment="1">
      <alignment horizontal="center"/>
    </xf>
    <xf numFmtId="0" fontId="20" fillId="4" borderId="4" xfId="0" applyFont="1" applyFill="1" applyBorder="1" applyAlignment="1">
      <alignment horizontal="center"/>
    </xf>
    <xf numFmtId="0" fontId="20" fillId="4" borderId="2" xfId="0" applyFont="1" applyFill="1" applyBorder="1" applyAlignment="1">
      <alignment horizontal="center"/>
    </xf>
    <xf numFmtId="0" fontId="20" fillId="4" borderId="0" xfId="0" applyFont="1" applyFill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34" fillId="0" borderId="0" xfId="4" applyFont="1" applyFill="1"/>
    <xf numFmtId="0" fontId="9" fillId="2" borderId="0" xfId="0" applyFont="1" applyFill="1" applyAlignment="1">
      <alignment horizontal="center" vertical="center" wrapText="1"/>
    </xf>
    <xf numFmtId="173" fontId="5" fillId="3" borderId="19" xfId="28" applyNumberFormat="1" applyFont="1" applyFill="1" applyBorder="1" applyAlignment="1">
      <alignment vertical="center"/>
    </xf>
    <xf numFmtId="173" fontId="5" fillId="3" borderId="0" xfId="28" applyNumberFormat="1" applyFont="1" applyFill="1" applyBorder="1" applyAlignment="1">
      <alignment vertical="center"/>
    </xf>
    <xf numFmtId="173" fontId="5" fillId="3" borderId="10" xfId="28" applyNumberFormat="1" applyFont="1" applyFill="1" applyBorder="1" applyAlignment="1">
      <alignment vertical="center"/>
    </xf>
    <xf numFmtId="173" fontId="5" fillId="3" borderId="0" xfId="28" applyNumberFormat="1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14" fillId="0" borderId="0" xfId="0" applyFont="1" applyAlignment="1">
      <alignment vertical="center" wrapText="1" readingOrder="1"/>
    </xf>
    <xf numFmtId="0" fontId="33" fillId="0" borderId="0" xfId="0" applyFont="1" applyAlignment="1">
      <alignment vertical="center" readingOrder="1"/>
    </xf>
    <xf numFmtId="0" fontId="6" fillId="0" borderId="0" xfId="4" applyFont="1" applyAlignment="1">
      <alignment horizontal="left" vertical="center" readingOrder="1"/>
    </xf>
    <xf numFmtId="0" fontId="6" fillId="0" borderId="0" xfId="4" applyFont="1" applyAlignment="1"/>
    <xf numFmtId="164" fontId="5" fillId="0" borderId="6" xfId="28" applyFont="1" applyBorder="1"/>
    <xf numFmtId="164" fontId="5" fillId="3" borderId="9" xfId="28" applyFont="1" applyFill="1" applyBorder="1"/>
    <xf numFmtId="166" fontId="5" fillId="0" borderId="0" xfId="0" applyNumberFormat="1" applyFont="1" applyAlignment="1">
      <alignment vertical="center" wrapText="1"/>
    </xf>
    <xf numFmtId="0" fontId="18" fillId="0" borderId="0" xfId="0" applyFont="1" applyAlignment="1">
      <alignment vertical="center" wrapText="1" readingOrder="1"/>
    </xf>
    <xf numFmtId="0" fontId="20" fillId="4" borderId="13" xfId="0" applyFont="1" applyFill="1" applyBorder="1" applyAlignment="1">
      <alignment horizontal="center" vertical="center" wrapText="1"/>
    </xf>
    <xf numFmtId="0" fontId="20" fillId="4" borderId="14" xfId="0" applyFont="1" applyFill="1" applyBorder="1" applyAlignment="1">
      <alignment horizontal="center" vertical="center" wrapText="1"/>
    </xf>
    <xf numFmtId="0" fontId="20" fillId="4" borderId="12" xfId="0" applyFont="1" applyFill="1" applyBorder="1" applyAlignment="1">
      <alignment horizontal="center" vertical="center" wrapText="1"/>
    </xf>
    <xf numFmtId="173" fontId="35" fillId="0" borderId="21" xfId="28" applyNumberFormat="1" applyFont="1" applyFill="1" applyBorder="1" applyAlignment="1">
      <alignment vertical="center"/>
    </xf>
    <xf numFmtId="173" fontId="5" fillId="0" borderId="28" xfId="28" applyNumberFormat="1" applyFont="1" applyFill="1" applyBorder="1" applyAlignment="1">
      <alignment vertical="center"/>
    </xf>
    <xf numFmtId="173" fontId="5" fillId="0" borderId="22" xfId="28" applyNumberFormat="1" applyFont="1" applyFill="1" applyBorder="1" applyAlignment="1">
      <alignment vertical="center"/>
    </xf>
    <xf numFmtId="43" fontId="5" fillId="0" borderId="0" xfId="0" applyNumberFormat="1" applyFont="1"/>
    <xf numFmtId="0" fontId="17" fillId="0" borderId="0" xfId="0" applyFont="1" applyAlignment="1">
      <alignment horizontal="left" vertical="top" wrapText="1" readingOrder="1"/>
    </xf>
    <xf numFmtId="0" fontId="19" fillId="3" borderId="0" xfId="0" applyFont="1" applyFill="1" applyAlignment="1">
      <alignment horizontal="left" vertical="top" wrapText="1"/>
    </xf>
    <xf numFmtId="164" fontId="5" fillId="0" borderId="8" xfId="28" applyFont="1" applyBorder="1"/>
    <xf numFmtId="166" fontId="5" fillId="0" borderId="0" xfId="0" applyNumberFormat="1" applyFont="1" applyAlignment="1">
      <alignment horizontal="left" vertical="center" wrapText="1"/>
    </xf>
    <xf numFmtId="167" fontId="5" fillId="0" borderId="4" xfId="1" applyNumberFormat="1" applyFont="1" applyBorder="1" applyAlignment="1">
      <alignment horizontal="center"/>
    </xf>
    <xf numFmtId="167" fontId="5" fillId="0" borderId="2" xfId="1" applyNumberFormat="1" applyFont="1" applyBorder="1" applyAlignment="1">
      <alignment horizontal="center"/>
    </xf>
    <xf numFmtId="167" fontId="5" fillId="0" borderId="0" xfId="1" applyNumberFormat="1" applyFont="1" applyBorder="1" applyAlignment="1">
      <alignment horizontal="center"/>
    </xf>
    <xf numFmtId="167" fontId="5" fillId="0" borderId="0" xfId="1" applyNumberFormat="1" applyFont="1" applyFill="1" applyBorder="1" applyAlignment="1">
      <alignment horizontal="center"/>
    </xf>
    <xf numFmtId="167" fontId="5" fillId="0" borderId="6" xfId="1" applyNumberFormat="1" applyFont="1" applyFill="1" applyBorder="1" applyAlignment="1">
      <alignment horizontal="center"/>
    </xf>
    <xf numFmtId="167" fontId="5" fillId="0" borderId="8" xfId="1" applyNumberFormat="1" applyFont="1" applyFill="1" applyBorder="1" applyAlignment="1">
      <alignment horizontal="center"/>
    </xf>
    <xf numFmtId="167" fontId="5" fillId="0" borderId="8" xfId="1" applyNumberFormat="1" applyFont="1" applyBorder="1" applyAlignment="1">
      <alignment horizontal="center"/>
    </xf>
    <xf numFmtId="167" fontId="8" fillId="0" borderId="0" xfId="0" applyNumberFormat="1" applyFont="1" applyAlignment="1">
      <alignment vertical="center" wrapText="1"/>
    </xf>
    <xf numFmtId="164" fontId="5" fillId="0" borderId="5" xfId="28" applyFont="1" applyBorder="1"/>
    <xf numFmtId="164" fontId="5" fillId="0" borderId="7" xfId="28" applyFont="1" applyBorder="1"/>
    <xf numFmtId="164" fontId="5" fillId="0" borderId="9" xfId="28" applyFont="1" applyBorder="1"/>
    <xf numFmtId="2" fontId="5" fillId="0" borderId="6" xfId="0" applyNumberFormat="1" applyFont="1" applyBorder="1"/>
    <xf numFmtId="166" fontId="5" fillId="0" borderId="16" xfId="1" applyNumberFormat="1" applyFont="1" applyBorder="1" applyAlignment="1">
      <alignment horizontal="center"/>
    </xf>
    <xf numFmtId="166" fontId="5" fillId="0" borderId="17" xfId="1" applyNumberFormat="1" applyFont="1" applyBorder="1" applyAlignment="1">
      <alignment horizontal="center"/>
    </xf>
    <xf numFmtId="166" fontId="5" fillId="0" borderId="28" xfId="0" applyNumberFormat="1" applyFont="1" applyBorder="1" applyAlignment="1">
      <alignment horizontal="center"/>
    </xf>
    <xf numFmtId="166" fontId="5" fillId="0" borderId="17" xfId="1" applyNumberFormat="1" applyFont="1" applyFill="1" applyBorder="1" applyAlignment="1">
      <alignment horizontal="center"/>
    </xf>
    <xf numFmtId="166" fontId="5" fillId="0" borderId="28" xfId="1" applyNumberFormat="1" applyFont="1" applyBorder="1" applyAlignment="1">
      <alignment horizontal="center"/>
    </xf>
    <xf numFmtId="166" fontId="5" fillId="0" borderId="22" xfId="1" applyNumberFormat="1" applyFont="1" applyFill="1" applyBorder="1" applyAlignment="1">
      <alignment horizontal="center"/>
    </xf>
    <xf numFmtId="166" fontId="5" fillId="0" borderId="10" xfId="1" applyNumberFormat="1" applyFont="1" applyFill="1" applyBorder="1" applyAlignment="1">
      <alignment horizontal="center"/>
    </xf>
    <xf numFmtId="0" fontId="36" fillId="2" borderId="9" xfId="0" applyFont="1" applyFill="1" applyBorder="1" applyAlignment="1">
      <alignment horizontal="center" vertical="center" wrapText="1"/>
    </xf>
    <xf numFmtId="0" fontId="36" fillId="2" borderId="38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9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173" fontId="7" fillId="6" borderId="9" xfId="29" applyNumberFormat="1" applyFont="1" applyFill="1" applyBorder="1" applyAlignment="1">
      <alignment horizontal="right" vertical="center" wrapText="1"/>
    </xf>
    <xf numFmtId="174" fontId="7" fillId="6" borderId="9" xfId="29" applyNumberFormat="1" applyFont="1" applyFill="1" applyBorder="1" applyAlignment="1">
      <alignment horizontal="right" vertical="center" wrapText="1"/>
    </xf>
    <xf numFmtId="174" fontId="7" fillId="6" borderId="0" xfId="29" applyNumberFormat="1" applyFont="1" applyFill="1" applyAlignment="1">
      <alignment horizontal="right" vertical="center" wrapText="1"/>
    </xf>
    <xf numFmtId="174" fontId="7" fillId="6" borderId="38" xfId="29" applyNumberFormat="1" applyFont="1" applyFill="1" applyBorder="1" applyAlignment="1">
      <alignment horizontal="right" vertical="center" wrapText="1"/>
    </xf>
    <xf numFmtId="174" fontId="7" fillId="0" borderId="9" xfId="29" applyNumberFormat="1" applyFont="1" applyBorder="1" applyAlignment="1">
      <alignment horizontal="right" vertical="center" wrapText="1"/>
    </xf>
    <xf numFmtId="174" fontId="7" fillId="6" borderId="14" xfId="29" applyNumberFormat="1" applyFont="1" applyFill="1" applyBorder="1" applyAlignment="1">
      <alignment horizontal="right" vertical="center" wrapText="1"/>
    </xf>
    <xf numFmtId="0" fontId="36" fillId="2" borderId="35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39" fillId="0" borderId="0" xfId="0" applyFont="1" applyAlignment="1">
      <alignment horizontal="left" vertical="center" readingOrder="1"/>
    </xf>
    <xf numFmtId="0" fontId="9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/>
    </xf>
    <xf numFmtId="166" fontId="7" fillId="0" borderId="3" xfId="0" applyNumberFormat="1" applyFont="1" applyBorder="1" applyAlignment="1">
      <alignment horizontal="center" vertical="center"/>
    </xf>
    <xf numFmtId="164" fontId="5" fillId="0" borderId="5" xfId="0" applyNumberFormat="1" applyFont="1" applyBorder="1"/>
    <xf numFmtId="164" fontId="5" fillId="0" borderId="0" xfId="0" applyNumberFormat="1" applyFont="1"/>
    <xf numFmtId="164" fontId="5" fillId="0" borderId="6" xfId="0" applyNumberFormat="1" applyFont="1" applyBorder="1"/>
    <xf numFmtId="2" fontId="5" fillId="0" borderId="4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2" fontId="5" fillId="0" borderId="8" xfId="0" applyNumberFormat="1" applyFont="1" applyBorder="1" applyAlignment="1">
      <alignment horizontal="center"/>
    </xf>
    <xf numFmtId="2" fontId="5" fillId="0" borderId="9" xfId="0" applyNumberFormat="1" applyFont="1" applyBorder="1" applyAlignment="1">
      <alignment horizontal="center"/>
    </xf>
    <xf numFmtId="173" fontId="5" fillId="0" borderId="0" xfId="29" applyNumberFormat="1" applyFont="1"/>
    <xf numFmtId="164" fontId="5" fillId="0" borderId="0" xfId="28" applyFont="1"/>
    <xf numFmtId="175" fontId="19" fillId="3" borderId="0" xfId="29" applyNumberFormat="1" applyFont="1" applyFill="1"/>
    <xf numFmtId="175" fontId="5" fillId="0" borderId="0" xfId="29" applyNumberFormat="1" applyFont="1"/>
    <xf numFmtId="165" fontId="8" fillId="0" borderId="0" xfId="0" applyNumberFormat="1" applyFont="1" applyAlignment="1">
      <alignment vertical="center" wrapText="1"/>
    </xf>
    <xf numFmtId="3" fontId="4" fillId="0" borderId="9" xfId="0" applyNumberFormat="1" applyFont="1" applyBorder="1" applyAlignment="1">
      <alignment horizontal="right" vertical="center" wrapText="1"/>
    </xf>
    <xf numFmtId="166" fontId="4" fillId="0" borderId="9" xfId="0" applyNumberFormat="1" applyFont="1" applyBorder="1" applyAlignment="1">
      <alignment horizontal="right" vertical="center" wrapText="1"/>
    </xf>
    <xf numFmtId="173" fontId="4" fillId="0" borderId="3" xfId="29" applyNumberFormat="1" applyFont="1" applyFill="1" applyBorder="1" applyAlignment="1">
      <alignment horizontal="right" vertical="center"/>
    </xf>
    <xf numFmtId="173" fontId="19" fillId="3" borderId="0" xfId="28" applyNumberFormat="1" applyFont="1" applyFill="1" applyBorder="1" applyAlignment="1">
      <alignment vertical="center"/>
    </xf>
    <xf numFmtId="173" fontId="19" fillId="3" borderId="0" xfId="28" applyNumberFormat="1" applyFont="1" applyFill="1" applyAlignment="1">
      <alignment vertical="center"/>
    </xf>
    <xf numFmtId="173" fontId="19" fillId="0" borderId="28" xfId="28" applyNumberFormat="1" applyFont="1" applyFill="1" applyBorder="1" applyAlignment="1">
      <alignment vertical="center"/>
    </xf>
    <xf numFmtId="3" fontId="5" fillId="0" borderId="1" xfId="0" applyNumberFormat="1" applyFont="1" applyBorder="1" applyAlignment="1">
      <alignment horizontal="center"/>
    </xf>
    <xf numFmtId="3" fontId="5" fillId="0" borderId="5" xfId="0" applyNumberFormat="1" applyFont="1" applyBorder="1" applyAlignment="1">
      <alignment horizontal="center"/>
    </xf>
    <xf numFmtId="0" fontId="9" fillId="2" borderId="3" xfId="0" applyFont="1" applyFill="1" applyBorder="1" applyAlignment="1">
      <alignment horizontal="center" vertical="center" wrapText="1"/>
    </xf>
    <xf numFmtId="167" fontId="5" fillId="0" borderId="5" xfId="0" applyNumberFormat="1" applyFont="1" applyBorder="1" applyAlignment="1">
      <alignment horizontal="center"/>
    </xf>
    <xf numFmtId="167" fontId="5" fillId="0" borderId="7" xfId="0" applyNumberFormat="1" applyFont="1" applyBorder="1" applyAlignment="1">
      <alignment horizontal="center" vertical="center" wrapText="1"/>
    </xf>
    <xf numFmtId="167" fontId="5" fillId="0" borderId="3" xfId="0" applyNumberFormat="1" applyFont="1" applyBorder="1" applyAlignment="1">
      <alignment horizontal="center"/>
    </xf>
    <xf numFmtId="167" fontId="5" fillId="0" borderId="0" xfId="0" applyNumberFormat="1" applyFont="1" applyAlignment="1">
      <alignment vertical="top" wrapText="1"/>
    </xf>
    <xf numFmtId="2" fontId="19" fillId="0" borderId="8" xfId="0" applyNumberFormat="1" applyFont="1" applyBorder="1" applyAlignment="1">
      <alignment horizontal="center" vertical="center"/>
    </xf>
    <xf numFmtId="2" fontId="19" fillId="0" borderId="9" xfId="0" applyNumberFormat="1" applyFont="1" applyBorder="1" applyAlignment="1">
      <alignment horizontal="center" vertical="center"/>
    </xf>
    <xf numFmtId="0" fontId="9" fillId="4" borderId="0" xfId="0" applyFont="1" applyFill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7" fillId="0" borderId="0" xfId="0" applyFont="1" applyAlignment="1">
      <alignment horizontal="left" vertical="top" wrapText="1" readingOrder="1"/>
    </xf>
    <xf numFmtId="0" fontId="9" fillId="4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33" fillId="0" borderId="0" xfId="0" applyFont="1" applyAlignment="1">
      <alignment horizontal="center" vertical="center" readingOrder="1"/>
    </xf>
    <xf numFmtId="0" fontId="18" fillId="0" borderId="0" xfId="0" applyFont="1" applyAlignment="1">
      <alignment horizontal="left" vertical="center" wrapText="1" readingOrder="1"/>
    </xf>
    <xf numFmtId="0" fontId="7" fillId="0" borderId="0" xfId="0" applyFont="1" applyAlignment="1">
      <alignment horizontal="center" vertical="center" readingOrder="1"/>
    </xf>
    <xf numFmtId="0" fontId="20" fillId="4" borderId="1" xfId="0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8" fillId="0" borderId="8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6" fillId="2" borderId="31" xfId="0" applyFont="1" applyFill="1" applyBorder="1" applyAlignment="1">
      <alignment horizontal="center" vertical="center" wrapText="1"/>
    </xf>
    <xf numFmtId="0" fontId="36" fillId="2" borderId="38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 wrapText="1"/>
    </xf>
    <xf numFmtId="0" fontId="37" fillId="2" borderId="31" xfId="0" applyFont="1" applyFill="1" applyBorder="1" applyAlignment="1">
      <alignment horizontal="center" vertical="center" wrapText="1"/>
    </xf>
    <xf numFmtId="0" fontId="37" fillId="2" borderId="3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 readingOrder="1"/>
    </xf>
    <xf numFmtId="0" fontId="37" fillId="2" borderId="35" xfId="0" applyFont="1" applyFill="1" applyBorder="1" applyAlignment="1">
      <alignment horizontal="center" vertical="center" wrapText="1"/>
    </xf>
    <xf numFmtId="0" fontId="37" fillId="2" borderId="36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 wrapText="1"/>
    </xf>
    <xf numFmtId="0" fontId="37" fillId="2" borderId="8" xfId="0" applyFont="1" applyFill="1" applyBorder="1" applyAlignment="1">
      <alignment horizontal="center" vertical="center" wrapText="1"/>
    </xf>
    <xf numFmtId="0" fontId="37" fillId="2" borderId="37" xfId="0" applyFont="1" applyFill="1" applyBorder="1" applyAlignment="1">
      <alignment horizontal="center" vertical="center" wrapText="1"/>
    </xf>
    <xf numFmtId="0" fontId="37" fillId="2" borderId="39" xfId="0" applyFont="1" applyFill="1" applyBorder="1" applyAlignment="1">
      <alignment horizontal="center" vertical="center" wrapText="1"/>
    </xf>
    <xf numFmtId="0" fontId="37" fillId="2" borderId="13" xfId="0" applyFont="1" applyFill="1" applyBorder="1" applyAlignment="1">
      <alignment horizontal="center" vertical="center" wrapText="1"/>
    </xf>
    <xf numFmtId="0" fontId="13" fillId="6" borderId="40" xfId="0" applyFont="1" applyFill="1" applyBorder="1" applyAlignment="1">
      <alignment horizontal="center" vertical="center" wrapText="1"/>
    </xf>
    <xf numFmtId="0" fontId="13" fillId="6" borderId="35" xfId="0" applyFont="1" applyFill="1" applyBorder="1" applyAlignment="1">
      <alignment horizontal="center" vertical="center" wrapText="1"/>
    </xf>
    <xf numFmtId="0" fontId="13" fillId="6" borderId="36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readingOrder="1"/>
    </xf>
    <xf numFmtId="0" fontId="10" fillId="0" borderId="4" xfId="0" applyFont="1" applyBorder="1" applyAlignment="1">
      <alignment horizontal="left" vertical="center" wrapText="1"/>
    </xf>
    <xf numFmtId="0" fontId="8" fillId="0" borderId="0" xfId="0" applyFont="1" applyAlignment="1">
      <alignment horizontal="center" wrapText="1"/>
    </xf>
    <xf numFmtId="0" fontId="13" fillId="0" borderId="0" xfId="0" applyFont="1" applyAlignment="1">
      <alignment horizontal="left" vertical="center" readingOrder="1"/>
    </xf>
    <xf numFmtId="0" fontId="7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3" fillId="0" borderId="0" xfId="0" applyFont="1" applyAlignment="1">
      <alignment horizontal="center" vertical="top" wrapText="1" readingOrder="1"/>
    </xf>
    <xf numFmtId="0" fontId="8" fillId="0" borderId="8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readingOrder="1"/>
    </xf>
    <xf numFmtId="0" fontId="9" fillId="4" borderId="8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top" readingOrder="1"/>
    </xf>
    <xf numFmtId="0" fontId="9" fillId="4" borderId="19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24" fillId="0" borderId="0" xfId="6" applyFont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9" fillId="4" borderId="16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 readingOrder="1"/>
    </xf>
    <xf numFmtId="0" fontId="16" fillId="4" borderId="31" xfId="0" applyFont="1" applyFill="1" applyBorder="1" applyAlignment="1">
      <alignment horizontal="center" vertical="center"/>
    </xf>
    <xf numFmtId="0" fontId="16" fillId="4" borderId="32" xfId="0" applyFont="1" applyFill="1" applyBorder="1" applyAlignment="1">
      <alignment horizontal="center" vertical="center"/>
    </xf>
    <xf numFmtId="0" fontId="16" fillId="4" borderId="12" xfId="0" applyFont="1" applyFill="1" applyBorder="1" applyAlignment="1">
      <alignment horizontal="center" vertical="center"/>
    </xf>
    <xf numFmtId="0" fontId="16" fillId="4" borderId="13" xfId="0" applyFont="1" applyFill="1" applyBorder="1" applyAlignment="1">
      <alignment horizontal="center" vertical="center"/>
    </xf>
    <xf numFmtId="0" fontId="16" fillId="4" borderId="14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 vertical="center"/>
    </xf>
    <xf numFmtId="0" fontId="16" fillId="4" borderId="24" xfId="0" applyFont="1" applyFill="1" applyBorder="1" applyAlignment="1">
      <alignment horizontal="center" vertical="center"/>
    </xf>
    <xf numFmtId="0" fontId="16" fillId="4" borderId="29" xfId="0" applyFont="1" applyFill="1" applyBorder="1" applyAlignment="1">
      <alignment horizontal="center" vertical="center"/>
    </xf>
    <xf numFmtId="0" fontId="16" fillId="4" borderId="30" xfId="0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0" fillId="4" borderId="15" xfId="0" applyFont="1" applyFill="1" applyBorder="1" applyAlignment="1">
      <alignment horizontal="center" vertical="center"/>
    </xf>
    <xf numFmtId="0" fontId="20" fillId="4" borderId="16" xfId="0" applyFont="1" applyFill="1" applyBorder="1" applyAlignment="1">
      <alignment horizontal="center" vertical="center"/>
    </xf>
    <xf numFmtId="0" fontId="20" fillId="4" borderId="17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 readingOrder="1"/>
    </xf>
    <xf numFmtId="0" fontId="5" fillId="0" borderId="0" xfId="0" applyFont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 wrapText="1" readingOrder="1"/>
    </xf>
    <xf numFmtId="0" fontId="28" fillId="0" borderId="0" xfId="0" applyFont="1" applyAlignment="1">
      <alignment horizontal="center" vertical="center" readingOrder="1"/>
    </xf>
    <xf numFmtId="0" fontId="32" fillId="0" borderId="0" xfId="0" applyFont="1" applyAlignment="1">
      <alignment horizontal="left" vertical="center" wrapText="1"/>
    </xf>
    <xf numFmtId="0" fontId="19" fillId="3" borderId="0" xfId="0" applyFont="1" applyFill="1" applyAlignment="1">
      <alignment horizontal="left" vertical="top" wrapText="1"/>
    </xf>
    <xf numFmtId="0" fontId="19" fillId="3" borderId="0" xfId="0" applyFont="1" applyFill="1" applyAlignment="1">
      <alignment horizontal="left" vertical="center"/>
    </xf>
    <xf numFmtId="0" fontId="9" fillId="4" borderId="12" xfId="0" applyFont="1" applyFill="1" applyBorder="1" applyAlignment="1">
      <alignment horizontal="center"/>
    </xf>
    <xf numFmtId="0" fontId="9" fillId="4" borderId="13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40" fillId="0" borderId="0" xfId="30"/>
    <xf numFmtId="0" fontId="42" fillId="0" borderId="0" xfId="31" applyFont="1"/>
    <xf numFmtId="0" fontId="43" fillId="3" borderId="0" xfId="31" applyFont="1" applyFill="1" applyAlignment="1">
      <alignment horizontal="center" vertical="center" wrapText="1"/>
    </xf>
    <xf numFmtId="0" fontId="43" fillId="3" borderId="0" xfId="31" applyFont="1" applyFill="1" applyAlignment="1">
      <alignment vertical="center" wrapText="1"/>
    </xf>
    <xf numFmtId="176" fontId="42" fillId="0" borderId="0" xfId="3" applyNumberFormat="1" applyFont="1" applyFill="1" applyBorder="1"/>
    <xf numFmtId="0" fontId="42" fillId="0" borderId="28" xfId="31" applyFont="1" applyBorder="1"/>
    <xf numFmtId="176" fontId="42" fillId="0" borderId="28" xfId="3" applyNumberFormat="1" applyFont="1" applyFill="1" applyBorder="1"/>
    <xf numFmtId="0" fontId="45" fillId="3" borderId="16" xfId="31" applyFont="1" applyFill="1" applyBorder="1" applyAlignment="1">
      <alignment horizontal="left" vertical="top" wrapText="1"/>
    </xf>
    <xf numFmtId="0" fontId="45" fillId="3" borderId="0" xfId="31" applyFont="1" applyFill="1" applyAlignment="1">
      <alignment horizontal="left" vertical="top" wrapText="1"/>
    </xf>
    <xf numFmtId="0" fontId="41" fillId="0" borderId="0" xfId="31"/>
    <xf numFmtId="176" fontId="0" fillId="0" borderId="0" xfId="3" applyNumberFormat="1" applyFont="1"/>
    <xf numFmtId="0" fontId="44" fillId="0" borderId="0" xfId="31" applyFont="1" applyAlignment="1">
      <alignment horizontal="center" vertical="center" wrapText="1"/>
    </xf>
    <xf numFmtId="0" fontId="47" fillId="0" borderId="0" xfId="31" applyFont="1" applyAlignment="1">
      <alignment horizontal="center" vertical="center" wrapText="1"/>
    </xf>
    <xf numFmtId="0" fontId="44" fillId="0" borderId="0" xfId="31" applyFont="1" applyAlignment="1">
      <alignment horizontal="center" vertical="center" wrapText="1"/>
    </xf>
    <xf numFmtId="0" fontId="47" fillId="0" borderId="0" xfId="31" applyFont="1" applyAlignment="1">
      <alignment horizontal="center" vertical="center" wrapText="1"/>
    </xf>
    <xf numFmtId="165" fontId="41" fillId="0" borderId="0" xfId="31" applyNumberFormat="1"/>
    <xf numFmtId="0" fontId="48" fillId="0" borderId="0" xfId="31" applyFont="1" applyAlignment="1">
      <alignment horizontal="center" vertical="center"/>
    </xf>
    <xf numFmtId="0" fontId="41" fillId="0" borderId="28" xfId="31" applyBorder="1"/>
    <xf numFmtId="165" fontId="41" fillId="0" borderId="28" xfId="31" applyNumberFormat="1" applyBorder="1"/>
    <xf numFmtId="0" fontId="46" fillId="3" borderId="16" xfId="31" applyFont="1" applyFill="1" applyBorder="1" applyAlignment="1">
      <alignment horizontal="left" vertical="top" wrapText="1"/>
    </xf>
    <xf numFmtId="1" fontId="41" fillId="0" borderId="0" xfId="31" applyNumberFormat="1"/>
    <xf numFmtId="177" fontId="0" fillId="0" borderId="0" xfId="3" applyNumberFormat="1" applyFont="1" applyBorder="1"/>
    <xf numFmtId="166" fontId="41" fillId="0" borderId="0" xfId="31" applyNumberFormat="1"/>
    <xf numFmtId="1" fontId="41" fillId="0" borderId="28" xfId="31" applyNumberFormat="1" applyBorder="1"/>
    <xf numFmtId="177" fontId="0" fillId="0" borderId="28" xfId="3" applyNumberFormat="1" applyFont="1" applyBorder="1"/>
    <xf numFmtId="166" fontId="41" fillId="0" borderId="28" xfId="31" applyNumberFormat="1" applyBorder="1"/>
    <xf numFmtId="0" fontId="45" fillId="3" borderId="0" xfId="31" applyFont="1" applyFill="1" applyAlignment="1">
      <alignment vertical="top" wrapText="1"/>
    </xf>
    <xf numFmtId="2" fontId="41" fillId="0" borderId="0" xfId="31" applyNumberFormat="1"/>
    <xf numFmtId="2" fontId="41" fillId="0" borderId="28" xfId="31" applyNumberFormat="1" applyBorder="1"/>
    <xf numFmtId="0" fontId="42" fillId="0" borderId="0" xfId="32"/>
    <xf numFmtId="2" fontId="42" fillId="0" borderId="0" xfId="32" applyNumberFormat="1"/>
    <xf numFmtId="0" fontId="47" fillId="3" borderId="28" xfId="31" applyFont="1" applyFill="1" applyBorder="1" applyAlignment="1">
      <alignment horizontal="center" vertical="center" wrapText="1"/>
    </xf>
    <xf numFmtId="1" fontId="42" fillId="0" borderId="0" xfId="32" applyNumberFormat="1"/>
    <xf numFmtId="1" fontId="42" fillId="0" borderId="28" xfId="32" applyNumberFormat="1" applyBorder="1"/>
    <xf numFmtId="0" fontId="42" fillId="0" borderId="28" xfId="32" applyBorder="1"/>
    <xf numFmtId="2" fontId="42" fillId="0" borderId="28" xfId="32" applyNumberFormat="1" applyBorder="1"/>
    <xf numFmtId="0" fontId="43" fillId="3" borderId="0" xfId="31" applyFont="1" applyFill="1" applyAlignment="1">
      <alignment horizontal="center" vertical="center" wrapText="1"/>
    </xf>
    <xf numFmtId="0" fontId="50" fillId="0" borderId="0" xfId="31" applyFont="1"/>
    <xf numFmtId="166" fontId="42" fillId="0" borderId="0" xfId="32" applyNumberFormat="1"/>
    <xf numFmtId="166" fontId="42" fillId="0" borderId="28" xfId="32" applyNumberFormat="1" applyBorder="1"/>
    <xf numFmtId="0" fontId="51" fillId="3" borderId="0" xfId="31" applyFont="1" applyFill="1" applyAlignment="1">
      <alignment horizontal="center" vertical="center" wrapText="1"/>
    </xf>
    <xf numFmtId="0" fontId="52" fillId="3" borderId="0" xfId="31" applyFont="1" applyFill="1"/>
    <xf numFmtId="0" fontId="46" fillId="3" borderId="16" xfId="31" applyFont="1" applyFill="1" applyBorder="1" applyAlignment="1">
      <alignment horizontal="left" vertical="center" wrapText="1"/>
    </xf>
    <xf numFmtId="0" fontId="52" fillId="3" borderId="0" xfId="21" applyFont="1" applyFill="1"/>
    <xf numFmtId="0" fontId="5" fillId="3" borderId="0" xfId="21" applyFont="1" applyFill="1"/>
    <xf numFmtId="0" fontId="53" fillId="4" borderId="16" xfId="31" applyFont="1" applyFill="1" applyBorder="1" applyAlignment="1">
      <alignment horizontal="center" vertical="center"/>
    </xf>
    <xf numFmtId="0" fontId="53" fillId="4" borderId="42" xfId="31" applyFont="1" applyFill="1" applyBorder="1" applyAlignment="1">
      <alignment horizontal="center" vertical="center"/>
    </xf>
    <xf numFmtId="0" fontId="53" fillId="4" borderId="28" xfId="31" applyFont="1" applyFill="1" applyBorder="1" applyAlignment="1">
      <alignment horizontal="center" vertical="center"/>
    </xf>
    <xf numFmtId="0" fontId="53" fillId="4" borderId="28" xfId="31" applyFont="1" applyFill="1" applyBorder="1" applyAlignment="1">
      <alignment horizontal="center" vertical="center"/>
    </xf>
    <xf numFmtId="0" fontId="54" fillId="4" borderId="42" xfId="31" applyFont="1" applyFill="1" applyBorder="1"/>
    <xf numFmtId="0" fontId="54" fillId="4" borderId="42" xfId="31" applyFont="1" applyFill="1" applyBorder="1" applyAlignment="1">
      <alignment horizontal="center" vertical="center" wrapText="1"/>
    </xf>
    <xf numFmtId="0" fontId="54" fillId="4" borderId="42" xfId="32" applyFont="1" applyFill="1" applyBorder="1"/>
    <xf numFmtId="0" fontId="54" fillId="4" borderId="42" xfId="31" applyFont="1" applyFill="1" applyBorder="1" applyAlignment="1">
      <alignment horizontal="center"/>
    </xf>
    <xf numFmtId="0" fontId="54" fillId="4" borderId="42" xfId="32" applyFont="1" applyFill="1" applyBorder="1" applyAlignment="1">
      <alignment horizontal="center" vertical="center" wrapText="1"/>
    </xf>
    <xf numFmtId="0" fontId="54" fillId="4" borderId="42" xfId="31" applyFont="1" applyFill="1" applyBorder="1" applyAlignment="1">
      <alignment horizontal="center" vertical="center"/>
    </xf>
    <xf numFmtId="165" fontId="54" fillId="4" borderId="42" xfId="31" applyNumberFormat="1" applyFont="1" applyFill="1" applyBorder="1"/>
  </cellXfs>
  <cellStyles count="34">
    <cellStyle name="Comma 2" xfId="9" xr:uid="{E6DE853B-4422-4D89-B899-24C8A41DC4A2}"/>
    <cellStyle name="Comma 2 2" xfId="10" xr:uid="{B14ADDB6-6642-4892-8DCD-17CB0AB4C19E}"/>
    <cellStyle name="Comma 2 2 2" xfId="11" xr:uid="{64978C28-6FF6-4F6D-B9F9-2C8C70DF64C6}"/>
    <cellStyle name="Comma 2 3" xfId="12" xr:uid="{7055DDC3-0537-4C00-B140-E7F20404EB3F}"/>
    <cellStyle name="Comma 2 4" xfId="13" xr:uid="{5EF4DE9D-E9DF-43A0-838C-7A7CAFAAEEAA}"/>
    <cellStyle name="Comma 3" xfId="14" xr:uid="{70272855-40C4-4191-BE64-79C8C5A3C172}"/>
    <cellStyle name="Hipervínculo" xfId="4" builtinId="8"/>
    <cellStyle name="Hipervínculo 2" xfId="30" xr:uid="{D1C25A6C-7054-4EB7-A756-376F9D6B58A4}"/>
    <cellStyle name="Hyperlink 2" xfId="33" xr:uid="{BCA4423C-AB80-4FC4-9D47-F0175C726AEE}"/>
    <cellStyle name="Millares" xfId="29" builtinId="3"/>
    <cellStyle name="Millares 2" xfId="8" xr:uid="{15FB267F-62FE-4790-BFCB-48AA08BC8140}"/>
    <cellStyle name="Millares 2 2" xfId="3" xr:uid="{F2B73CDC-A542-49F0-B89F-FCC6E6130DB4}"/>
    <cellStyle name="Millares 2 2 2" xfId="7" xr:uid="{973B582D-A82D-484B-85B8-8CBB02C0ABD2}"/>
    <cellStyle name="Millares 3" xfId="28" xr:uid="{B1043E5A-82B2-4E8C-8F22-73CE79EB6573}"/>
    <cellStyle name="Normal" xfId="0" builtinId="0"/>
    <cellStyle name="Normal 2" xfId="15" xr:uid="{36E72E93-CBA8-45DC-9E2A-B60A76D448E3}"/>
    <cellStyle name="Normal 2 2" xfId="16" xr:uid="{605DF23C-BAAB-4E85-9555-99232B471B55}"/>
    <cellStyle name="Normal 2 3" xfId="17" xr:uid="{7EC6FA39-A538-457C-B46D-E3024F5D5A93}"/>
    <cellStyle name="Normal 2 3 2" xfId="18" xr:uid="{728585E6-AA17-4DEC-9114-748B6F0C527D}"/>
    <cellStyle name="Normal 2 4" xfId="19" xr:uid="{11AF666E-71ED-4E4A-A1B6-174E61A1B530}"/>
    <cellStyle name="Normal 2 5" xfId="32" xr:uid="{901494FB-95A3-495F-BAA8-964B20346D8F}"/>
    <cellStyle name="Normal 3" xfId="20" xr:uid="{14D70942-9CFC-48AB-941E-F3379493A987}"/>
    <cellStyle name="Normal 3 2" xfId="21" xr:uid="{732C0E41-F03F-4000-A485-4F01E4EEEC30}"/>
    <cellStyle name="Normal 4" xfId="22" xr:uid="{85734A1D-68F3-44A8-999A-B216AC25CCB5}"/>
    <cellStyle name="Normal 5" xfId="23" xr:uid="{F0559352-89C8-45D6-B8BE-4086157648FC}"/>
    <cellStyle name="Normal 6" xfId="31" xr:uid="{747D9096-6AED-45D9-95C8-BB2328F3D13A}"/>
    <cellStyle name="Normal_Hoja1" xfId="5" xr:uid="{1DE1A043-6BF6-4ED3-9C62-E4FC606C8189}"/>
    <cellStyle name="Normal_Pobreza x zona" xfId="6" xr:uid="{4CCA1BA4-C8BD-4673-9E2D-262302D2EA7A}"/>
    <cellStyle name="Normal_SM en RD dic09" xfId="2" xr:uid="{91547740-9D92-40A2-83BD-55D5EDFE118C}"/>
    <cellStyle name="Percent 2" xfId="24" xr:uid="{9F336988-6A57-4CEC-BE8B-DCC5A99D800E}"/>
    <cellStyle name="Percent 2 2" xfId="25" xr:uid="{0A9CE653-D34E-4364-B845-AF942A7F231D}"/>
    <cellStyle name="Percent 2 2 2" xfId="26" xr:uid="{E90BE362-2934-4DA3-9189-0B8664996591}"/>
    <cellStyle name="Percent 3" xfId="27" xr:uid="{F6C883D0-B297-44FF-ADA8-94130B4A8188}"/>
    <cellStyle name="Porcentaje" xfId="1" builtinId="5"/>
  </cellStyles>
  <dxfs count="0"/>
  <tableStyles count="1" defaultTableStyle="TableStyleMedium2" defaultPivotStyle="PivotStyleLight16">
    <tableStyle name="Invisible" pivot="0" table="0" count="0" xr9:uid="{941FD61A-E075-4702-A831-C67255FA587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2.xml"/><Relationship Id="rId68" Type="http://schemas.openxmlformats.org/officeDocument/2006/relationships/externalLink" Target="externalLinks/externalLink17.xml"/><Relationship Id="rId84" Type="http://schemas.openxmlformats.org/officeDocument/2006/relationships/externalLink" Target="externalLinks/externalLink33.xml"/><Relationship Id="rId89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74" Type="http://schemas.openxmlformats.org/officeDocument/2006/relationships/externalLink" Target="externalLinks/externalLink23.xml"/><Relationship Id="rId79" Type="http://schemas.openxmlformats.org/officeDocument/2006/relationships/externalLink" Target="externalLinks/externalLink28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9.xml"/><Relationship Id="rId95" Type="http://schemas.openxmlformats.org/officeDocument/2006/relationships/externalLink" Target="externalLinks/externalLink4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externalLink" Target="externalLinks/externalLink13.xml"/><Relationship Id="rId69" Type="http://schemas.openxmlformats.org/officeDocument/2006/relationships/externalLink" Target="externalLinks/externalLink18.xml"/><Relationship Id="rId80" Type="http://schemas.openxmlformats.org/officeDocument/2006/relationships/externalLink" Target="externalLinks/externalLink29.xml"/><Relationship Id="rId85" Type="http://schemas.openxmlformats.org/officeDocument/2006/relationships/externalLink" Target="externalLinks/externalLink3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67" Type="http://schemas.openxmlformats.org/officeDocument/2006/relationships/externalLink" Target="externalLinks/externalLink16.xml"/><Relationship Id="rId103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externalLink" Target="externalLinks/externalLink11.xml"/><Relationship Id="rId70" Type="http://schemas.openxmlformats.org/officeDocument/2006/relationships/externalLink" Target="externalLinks/externalLink19.xml"/><Relationship Id="rId75" Type="http://schemas.openxmlformats.org/officeDocument/2006/relationships/externalLink" Target="externalLinks/externalLink24.xml"/><Relationship Id="rId83" Type="http://schemas.openxmlformats.org/officeDocument/2006/relationships/externalLink" Target="externalLinks/externalLink32.xml"/><Relationship Id="rId88" Type="http://schemas.openxmlformats.org/officeDocument/2006/relationships/externalLink" Target="externalLinks/externalLink37.xml"/><Relationship Id="rId91" Type="http://schemas.openxmlformats.org/officeDocument/2006/relationships/externalLink" Target="externalLinks/externalLink40.xml"/><Relationship Id="rId96" Type="http://schemas.openxmlformats.org/officeDocument/2006/relationships/externalLink" Target="externalLinks/externalLink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65" Type="http://schemas.openxmlformats.org/officeDocument/2006/relationships/externalLink" Target="externalLinks/externalLink14.xml"/><Relationship Id="rId73" Type="http://schemas.openxmlformats.org/officeDocument/2006/relationships/externalLink" Target="externalLinks/externalLink22.xml"/><Relationship Id="rId78" Type="http://schemas.openxmlformats.org/officeDocument/2006/relationships/externalLink" Target="externalLinks/externalLink27.xml"/><Relationship Id="rId81" Type="http://schemas.openxmlformats.org/officeDocument/2006/relationships/externalLink" Target="externalLinks/externalLink30.xml"/><Relationship Id="rId86" Type="http://schemas.openxmlformats.org/officeDocument/2006/relationships/externalLink" Target="externalLinks/externalLink35.xml"/><Relationship Id="rId94" Type="http://schemas.openxmlformats.org/officeDocument/2006/relationships/externalLink" Target="externalLinks/externalLink43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76" Type="http://schemas.openxmlformats.org/officeDocument/2006/relationships/externalLink" Target="externalLinks/externalLink25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0.xml"/><Relationship Id="rId92" Type="http://schemas.openxmlformats.org/officeDocument/2006/relationships/externalLink" Target="externalLinks/externalLink4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5.xml"/><Relationship Id="rId87" Type="http://schemas.openxmlformats.org/officeDocument/2006/relationships/externalLink" Target="externalLinks/externalLink36.xml"/><Relationship Id="rId61" Type="http://schemas.openxmlformats.org/officeDocument/2006/relationships/externalLink" Target="externalLinks/externalLink10.xml"/><Relationship Id="rId82" Type="http://schemas.openxmlformats.org/officeDocument/2006/relationships/externalLink" Target="externalLinks/externalLink3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5.xml"/><Relationship Id="rId77" Type="http://schemas.openxmlformats.org/officeDocument/2006/relationships/externalLink" Target="externalLinks/externalLink26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1.xml"/><Relationship Id="rId93" Type="http://schemas.openxmlformats.org/officeDocument/2006/relationships/externalLink" Target="externalLinks/externalLink42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03062117235344E-2"/>
          <c:y val="3.4408590497471678E-2"/>
          <c:w val="0.94625249343832019"/>
          <c:h val="0.90537637613195288"/>
        </c:manualLayout>
      </c:layout>
      <c:lineChart>
        <c:grouping val="standard"/>
        <c:varyColors val="0"/>
        <c:ser>
          <c:idx val="1"/>
          <c:order val="1"/>
          <c:tx>
            <c:strRef>
              <c:f>'Gráfico 1.'!$C$7</c:f>
              <c:strCache>
                <c:ptCount val="1"/>
                <c:pt idx="0">
                  <c:v>Tasa de crecimiento, %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3.775342062037073E-2"/>
                  <c:y val="3.2783850397042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D6-4C58-A172-6E5415E0D7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1.'!$C$8:$C$18</c:f>
              <c:numCache>
                <c:formatCode>#,##0.0</c:formatCode>
                <c:ptCount val="11"/>
                <c:pt idx="0">
                  <c:v>6.9877113137179094</c:v>
                </c:pt>
                <c:pt idx="1">
                  <c:v>6.7197407851455999</c:v>
                </c:pt>
                <c:pt idx="2">
                  <c:v>3.93386176456363</c:v>
                </c:pt>
                <c:pt idx="3">
                  <c:v>7.097516401421375</c:v>
                </c:pt>
                <c:pt idx="4">
                  <c:v>4.8940301167274924</c:v>
                </c:pt>
                <c:pt idx="5">
                  <c:v>-7.9290523438431624</c:v>
                </c:pt>
                <c:pt idx="6">
                  <c:v>14.012428906107488</c:v>
                </c:pt>
                <c:pt idx="7">
                  <c:v>5.2379565292981685</c:v>
                </c:pt>
                <c:pt idx="8">
                  <c:v>2.1922984829236825</c:v>
                </c:pt>
                <c:pt idx="9">
                  <c:v>4.9516968712424303</c:v>
                </c:pt>
                <c:pt idx="10">
                  <c:v>2.1399616665181553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D6-4C58-A172-6E5415E0D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5255248"/>
        <c:axId val="140144267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 1.'!$B$7</c15:sqref>
                        </c15:formulaRef>
                      </c:ext>
                    </c:extLst>
                    <c:strCache>
                      <c:ptCount val="1"/>
                      <c:pt idx="0">
                        <c:v>Indices encadenados, 2018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'Gráfico 1.'!$A$8:$A$18</c15:sqref>
                        </c15:formulaRef>
                      </c:ext>
                    </c:extLst>
                    <c:strCache>
                      <c:ptCount val="11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 1.'!$B$8:$B$18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11"/>
                      <c:pt idx="0">
                        <c:v>84.18190985065155</c:v>
                      </c:pt>
                      <c:pt idx="1">
                        <c:v>89.838715980600284</c:v>
                      </c:pt>
                      <c:pt idx="2">
                        <c:v>93.372846878336034</c:v>
                      </c:pt>
                      <c:pt idx="3">
                        <c:v>100</c:v>
                      </c:pt>
                      <c:pt idx="4">
                        <c:v>104.89403011672749</c:v>
                      </c:pt>
                      <c:pt idx="5">
                        <c:v>96.576927563205558</c:v>
                      </c:pt>
                      <c:pt idx="6">
                        <c:v>110.10970087770266</c:v>
                      </c:pt>
                      <c:pt idx="7">
                        <c:v>115.87719914421697</c:v>
                      </c:pt>
                      <c:pt idx="8">
                        <c:v>118.4175732231101</c:v>
                      </c:pt>
                      <c:pt idx="9">
                        <c:v>124.28125249140005</c:v>
                      </c:pt>
                      <c:pt idx="10">
                        <c:v>126.94082365338465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BD6-4C58-A172-6E5415E0D7C9}"/>
                  </c:ext>
                </c:extLst>
              </c15:ser>
            </c15:filteredLineSeries>
          </c:ext>
        </c:extLst>
      </c:lineChart>
      <c:catAx>
        <c:axId val="105525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1442672"/>
        <c:crosses val="autoZero"/>
        <c:auto val="1"/>
        <c:lblAlgn val="ctr"/>
        <c:lblOffset val="100"/>
        <c:noMultiLvlLbl val="0"/>
      </c:catAx>
      <c:valAx>
        <c:axId val="140144267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055255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677619072233052E-3"/>
          <c:y val="4.3772449393531504E-2"/>
          <c:w val="0.9908644761855534"/>
          <c:h val="0.75157218194163944"/>
        </c:manualLayout>
      </c:layout>
      <c:lineChart>
        <c:grouping val="standard"/>
        <c:varyColors val="0"/>
        <c:ser>
          <c:idx val="1"/>
          <c:order val="0"/>
          <c:tx>
            <c:strRef>
              <c:f>'Gráfico 10.'!$B$8</c:f>
              <c:strCache>
                <c:ptCount val="1"/>
                <c:pt idx="0">
                  <c:v>Pobreza extrema</c:v>
                </c:pt>
              </c:strCache>
            </c:strRef>
          </c:tx>
          <c:spPr>
            <a:ln w="2222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10.'!$A$10:$A$20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10.'!$B$10:$B$20</c:f>
              <c:numCache>
                <c:formatCode>0.0</c:formatCode>
                <c:ptCount val="11"/>
                <c:pt idx="0">
                  <c:v>8.7057649999999995</c:v>
                </c:pt>
                <c:pt idx="1">
                  <c:v>5.863251</c:v>
                </c:pt>
                <c:pt idx="2">
                  <c:v>4.7334889999999996</c:v>
                </c:pt>
                <c:pt idx="3">
                  <c:v>3.4447369999999999</c:v>
                </c:pt>
                <c:pt idx="4">
                  <c:v>2.8728760000000002</c:v>
                </c:pt>
                <c:pt idx="5">
                  <c:v>4.9288090000000002</c:v>
                </c:pt>
                <c:pt idx="6">
                  <c:v>4.1269220000000004</c:v>
                </c:pt>
                <c:pt idx="7">
                  <c:v>3.7672789999999998</c:v>
                </c:pt>
                <c:pt idx="8">
                  <c:v>3.2366389999999998</c:v>
                </c:pt>
                <c:pt idx="9">
                  <c:v>2.4411589999999999</c:v>
                </c:pt>
                <c:pt idx="10">
                  <c:v>2.195217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55-45F3-B352-28EDBDCE06EB}"/>
            </c:ext>
          </c:extLst>
        </c:ser>
        <c:ser>
          <c:idx val="2"/>
          <c:order val="1"/>
          <c:tx>
            <c:strRef>
              <c:f>'Gráfico 10.'!$D$8</c:f>
              <c:strCache>
                <c:ptCount val="1"/>
                <c:pt idx="0">
                  <c:v>Pobreza general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10.'!$A$10:$A$20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10.'!$D$10:$D$20</c:f>
              <c:numCache>
                <c:formatCode>0.0</c:formatCode>
                <c:ptCount val="11"/>
                <c:pt idx="0">
                  <c:v>41.116210000000002</c:v>
                </c:pt>
                <c:pt idx="1">
                  <c:v>34.81053</c:v>
                </c:pt>
                <c:pt idx="2">
                  <c:v>31.21818</c:v>
                </c:pt>
                <c:pt idx="3">
                  <c:v>28.27908</c:v>
                </c:pt>
                <c:pt idx="4">
                  <c:v>25.793869999999998</c:v>
                </c:pt>
                <c:pt idx="5">
                  <c:v>30.41732</c:v>
                </c:pt>
                <c:pt idx="6">
                  <c:v>30.676950000000001</c:v>
                </c:pt>
                <c:pt idx="7">
                  <c:v>27.654699999999998</c:v>
                </c:pt>
                <c:pt idx="8">
                  <c:v>22.99569</c:v>
                </c:pt>
                <c:pt idx="9">
                  <c:v>18.982759999999999</c:v>
                </c:pt>
                <c:pt idx="10">
                  <c:v>17.255130000000001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55-45F3-B352-28EDBDCE06EB}"/>
            </c:ext>
          </c:extLst>
        </c:ser>
        <c:ser>
          <c:idx val="0"/>
          <c:order val="2"/>
          <c:tx>
            <c:strRef>
              <c:f>'Gráfico 10.'!$C$8</c:f>
              <c:strCache>
                <c:ptCount val="1"/>
                <c:pt idx="0">
                  <c:v>Pobreza moderada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10.'!$A$10:$A$20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10.'!$C$10:$C$20</c:f>
              <c:numCache>
                <c:formatCode>0.0</c:formatCode>
                <c:ptCount val="11"/>
                <c:pt idx="0">
                  <c:v>32.410445000000003</c:v>
                </c:pt>
                <c:pt idx="1">
                  <c:v>28.947279000000002</c:v>
                </c:pt>
                <c:pt idx="2">
                  <c:v>26.484691000000002</c:v>
                </c:pt>
                <c:pt idx="3">
                  <c:v>24.834343000000001</c:v>
                </c:pt>
                <c:pt idx="4">
                  <c:v>22.920993999999997</c:v>
                </c:pt>
                <c:pt idx="5">
                  <c:v>25.488510999999999</c:v>
                </c:pt>
                <c:pt idx="6">
                  <c:v>26.550028000000001</c:v>
                </c:pt>
                <c:pt idx="7">
                  <c:v>23.887421</c:v>
                </c:pt>
                <c:pt idx="8">
                  <c:v>19.759050999999999</c:v>
                </c:pt>
                <c:pt idx="9">
                  <c:v>16.541601</c:v>
                </c:pt>
                <c:pt idx="10">
                  <c:v>15.059913000000002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55-45F3-B352-28EDBDCE06E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1178815"/>
        <c:axId val="931167583"/>
      </c:lineChart>
      <c:catAx>
        <c:axId val="93117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931167583"/>
        <c:crosses val="autoZero"/>
        <c:auto val="1"/>
        <c:lblAlgn val="ctr"/>
        <c:lblOffset val="100"/>
        <c:noMultiLvlLbl val="0"/>
      </c:catAx>
      <c:valAx>
        <c:axId val="93116758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931178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111065362121663E-2"/>
          <c:y val="0.89790007621176149"/>
          <c:w val="0.8577266178540095"/>
          <c:h val="4.36218640564462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816436431714117E-2"/>
          <c:y val="3.2941882219448111E-2"/>
          <c:w val="0.95836712713657179"/>
          <c:h val="0.72660595802397754"/>
        </c:manualLayout>
      </c:layout>
      <c:lineChart>
        <c:grouping val="standard"/>
        <c:varyColors val="0"/>
        <c:ser>
          <c:idx val="0"/>
          <c:order val="0"/>
          <c:tx>
            <c:strRef>
              <c:f>'Gráfico 11.'!$B$7</c:f>
              <c:strCache>
                <c:ptCount val="1"/>
                <c:pt idx="0">
                  <c:v>Incidencia de la pobreza monetaria </c:v>
                </c:pt>
              </c:strCache>
            </c:strRef>
          </c:tx>
          <c:spPr>
            <a:ln w="222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11.'!$A$8:$A$18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11.'!$B$8:$B$18</c:f>
              <c:numCache>
                <c:formatCode>0.0</c:formatCode>
                <c:ptCount val="11"/>
                <c:pt idx="0">
                  <c:v>41.116</c:v>
                </c:pt>
                <c:pt idx="1">
                  <c:v>34.811</c:v>
                </c:pt>
                <c:pt idx="2">
                  <c:v>31.218</c:v>
                </c:pt>
                <c:pt idx="3">
                  <c:v>28.279</c:v>
                </c:pt>
                <c:pt idx="4">
                  <c:v>25.794</c:v>
                </c:pt>
                <c:pt idx="5">
                  <c:v>30.416999999999998</c:v>
                </c:pt>
                <c:pt idx="6">
                  <c:v>30.677</c:v>
                </c:pt>
                <c:pt idx="7">
                  <c:v>27.655000000000001</c:v>
                </c:pt>
                <c:pt idx="8">
                  <c:v>22.995999999999999</c:v>
                </c:pt>
                <c:pt idx="9">
                  <c:v>18.983000000000001</c:v>
                </c:pt>
                <c:pt idx="10">
                  <c:v>17.255000000000003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490-4026-8D17-B6D817B6ECA9}"/>
            </c:ext>
          </c:extLst>
        </c:ser>
        <c:ser>
          <c:idx val="1"/>
          <c:order val="1"/>
          <c:tx>
            <c:strRef>
              <c:f>'Gráfico 11.'!$C$7</c:f>
              <c:strCache>
                <c:ptCount val="1"/>
                <c:pt idx="0">
                  <c:v>Brecha de la pobreza  monetaria 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11.'!$A$8:$A$18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11.'!$C$8:$C$18</c:f>
              <c:numCache>
                <c:formatCode>0.0</c:formatCode>
                <c:ptCount val="11"/>
                <c:pt idx="0">
                  <c:v>14.318</c:v>
                </c:pt>
                <c:pt idx="1">
                  <c:v>11.183999999999999</c:v>
                </c:pt>
                <c:pt idx="2">
                  <c:v>9.6519999999999992</c:v>
                </c:pt>
                <c:pt idx="3">
                  <c:v>8.1329999999999991</c:v>
                </c:pt>
                <c:pt idx="4">
                  <c:v>7.3419999999999996</c:v>
                </c:pt>
                <c:pt idx="5">
                  <c:v>9.5350000000000001</c:v>
                </c:pt>
                <c:pt idx="6">
                  <c:v>9.2919999999999998</c:v>
                </c:pt>
                <c:pt idx="7">
                  <c:v>8.2580000000000009</c:v>
                </c:pt>
                <c:pt idx="8">
                  <c:v>6.76</c:v>
                </c:pt>
                <c:pt idx="9">
                  <c:v>5.2810000000000006</c:v>
                </c:pt>
                <c:pt idx="10">
                  <c:v>4.9399999999999995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490-4026-8D17-B6D817B6ECA9}"/>
            </c:ext>
          </c:extLst>
        </c:ser>
        <c:ser>
          <c:idx val="2"/>
          <c:order val="2"/>
          <c:tx>
            <c:strRef>
              <c:f>'Gráfico 11.'!$D$7</c:f>
              <c:strCache>
                <c:ptCount val="1"/>
                <c:pt idx="0">
                  <c:v>Intensidad de la pobreza  monetaria </c:v>
                </c:pt>
              </c:strCache>
            </c:strRef>
          </c:tx>
          <c:spPr>
            <a:ln w="2222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Lbl>
              <c:idx val="9"/>
              <c:layout>
                <c:manualLayout>
                  <c:x val="-2.9237631169998602E-2"/>
                  <c:y val="-2.919848651269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90-4026-8D17-B6D817B6ECA9}"/>
                </c:ext>
              </c:extLst>
            </c:dLbl>
            <c:dLbl>
              <c:idx val="10"/>
              <c:layout>
                <c:manualLayout>
                  <c:x val="-2.9237631169998463E-2"/>
                  <c:y val="-2.6203769947288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6-462A-98A6-F519C1947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11.'!$A$8:$A$18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11.'!$D$8:$D$18</c:f>
              <c:numCache>
                <c:formatCode>0.0</c:formatCode>
                <c:ptCount val="11"/>
                <c:pt idx="0">
                  <c:v>6.8669999999999991</c:v>
                </c:pt>
                <c:pt idx="1">
                  <c:v>5.0729999999999995</c:v>
                </c:pt>
                <c:pt idx="2">
                  <c:v>4.2830000000000004</c:v>
                </c:pt>
                <c:pt idx="3">
                  <c:v>3.4380000000000002</c:v>
                </c:pt>
                <c:pt idx="4">
                  <c:v>3.097</c:v>
                </c:pt>
                <c:pt idx="5">
                  <c:v>4.3999999999999995</c:v>
                </c:pt>
                <c:pt idx="6">
                  <c:v>4.077</c:v>
                </c:pt>
                <c:pt idx="7">
                  <c:v>3.5929999999999995</c:v>
                </c:pt>
                <c:pt idx="8">
                  <c:v>2.952</c:v>
                </c:pt>
                <c:pt idx="9">
                  <c:v>2.238</c:v>
                </c:pt>
                <c:pt idx="10">
                  <c:v>2.1120000000000001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2490-4026-8D17-B6D817B6ECA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2331776"/>
        <c:axId val="392332256"/>
      </c:lineChart>
      <c:catAx>
        <c:axId val="39233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392332256"/>
        <c:crosses val="autoZero"/>
        <c:auto val="1"/>
        <c:lblAlgn val="ctr"/>
        <c:lblOffset val="100"/>
        <c:noMultiLvlLbl val="0"/>
      </c:catAx>
      <c:valAx>
        <c:axId val="392332256"/>
        <c:scaling>
          <c:orientation val="minMax"/>
          <c:min val="1"/>
        </c:scaling>
        <c:delete val="1"/>
        <c:axPos val="l"/>
        <c:numFmt formatCode="0.0" sourceLinked="1"/>
        <c:majorTickMark val="none"/>
        <c:minorTickMark val="none"/>
        <c:tickLblPos val="nextTo"/>
        <c:crossAx val="392331776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89977876762231E-2"/>
          <c:y val="0.87056828790674778"/>
          <c:w val="0.95920470186228879"/>
          <c:h val="0.109882729191942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599250936329586E-2"/>
          <c:y val="7.4516606633333121E-2"/>
          <c:w val="0.95880149812734083"/>
          <c:h val="0.72396738068253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12.'!$C$22</c:f>
              <c:strCache>
                <c:ptCount val="1"/>
                <c:pt idx="0">
                  <c:v>Pobreza extrema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12.'!$A$23:$B$26</c:f>
              <c:multiLvlStrCache>
                <c:ptCount val="4"/>
                <c:lvl>
                  <c:pt idx="0">
                    <c:v>2024</c:v>
                  </c:pt>
                  <c:pt idx="1">
                    <c:v>2025*</c:v>
                  </c:pt>
                  <c:pt idx="2">
                    <c:v>2024</c:v>
                  </c:pt>
                  <c:pt idx="3">
                    <c:v>2025*</c:v>
                  </c:pt>
                </c:lvl>
                <c:lvl>
                  <c:pt idx="0">
                    <c:v>Urbana</c:v>
                  </c:pt>
                  <c:pt idx="2">
                    <c:v>Rural</c:v>
                  </c:pt>
                </c:lvl>
              </c:multiLvlStrCache>
            </c:multiLvlStrRef>
          </c:cat>
          <c:val>
            <c:numRef>
              <c:f>'Gráfico 12.'!$C$23:$C$26</c:f>
              <c:numCache>
                <c:formatCode>0.0</c:formatCode>
                <c:ptCount val="4"/>
                <c:pt idx="0">
                  <c:v>2.1996499999999997</c:v>
                </c:pt>
                <c:pt idx="1">
                  <c:v>2.0397799999999999</c:v>
                </c:pt>
                <c:pt idx="2">
                  <c:v>3.7361499999999999</c:v>
                </c:pt>
                <c:pt idx="3">
                  <c:v>3.0552699999999997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9-41F8-8601-F4760790E307}"/>
            </c:ext>
          </c:extLst>
        </c:ser>
        <c:ser>
          <c:idx val="1"/>
          <c:order val="1"/>
          <c:tx>
            <c:strRef>
              <c:f>'Gráfico 12.'!$D$22</c:f>
              <c:strCache>
                <c:ptCount val="1"/>
                <c:pt idx="0">
                  <c:v>Pobreza general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12.'!$A$23:$B$26</c:f>
              <c:multiLvlStrCache>
                <c:ptCount val="4"/>
                <c:lvl>
                  <c:pt idx="0">
                    <c:v>2024</c:v>
                  </c:pt>
                  <c:pt idx="1">
                    <c:v>2025*</c:v>
                  </c:pt>
                  <c:pt idx="2">
                    <c:v>2024</c:v>
                  </c:pt>
                  <c:pt idx="3">
                    <c:v>2025*</c:v>
                  </c:pt>
                </c:lvl>
                <c:lvl>
                  <c:pt idx="0">
                    <c:v>Urbana</c:v>
                  </c:pt>
                  <c:pt idx="2">
                    <c:v>Rural</c:v>
                  </c:pt>
                </c:lvl>
              </c:multiLvlStrCache>
            </c:multiLvlStrRef>
          </c:cat>
          <c:val>
            <c:numRef>
              <c:f>'Gráfico 12.'!$D$23:$D$26</c:f>
              <c:numCache>
                <c:formatCode>0.0</c:formatCode>
                <c:ptCount val="4"/>
                <c:pt idx="0">
                  <c:v>18.273759999999999</c:v>
                </c:pt>
                <c:pt idx="1">
                  <c:v>16.466359999999998</c:v>
                </c:pt>
                <c:pt idx="2">
                  <c:v>22.78453</c:v>
                </c:pt>
                <c:pt idx="3">
                  <c:v>21.619420000000002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9-41F8-8601-F4760790E3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7391311"/>
        <c:axId val="1697393023"/>
      </c:barChart>
      <c:catAx>
        <c:axId val="169739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1697393023"/>
        <c:crosses val="autoZero"/>
        <c:auto val="1"/>
        <c:lblAlgn val="ctr"/>
        <c:lblOffset val="100"/>
        <c:noMultiLvlLbl val="0"/>
      </c:catAx>
      <c:valAx>
        <c:axId val="169739302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697391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050" b="1"/>
              <a:t>Pobreza general</a:t>
            </a:r>
          </a:p>
        </c:rich>
      </c:tx>
      <c:layout>
        <c:manualLayout>
          <c:xMode val="edge"/>
          <c:yMode val="edge"/>
          <c:x val="0.41171252163823235"/>
          <c:y val="6.83691886467211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1.5341974030543545E-2"/>
          <c:y val="9.0499762236098694E-2"/>
          <c:w val="0.9516233449738577"/>
          <c:h val="0.680790572975294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'Gráfico 13.'!$B$10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13.'!$C$9:$F$9</c:f>
              <c:strCache>
                <c:ptCount val="4"/>
                <c:pt idx="0">
                  <c:v>Ozama</c:v>
                </c:pt>
                <c:pt idx="1">
                  <c:v>Norte o Cibao</c:v>
                </c:pt>
                <c:pt idx="2">
                  <c:v>Sur</c:v>
                </c:pt>
                <c:pt idx="3">
                  <c:v>Este</c:v>
                </c:pt>
              </c:strCache>
            </c:strRef>
          </c:cat>
          <c:val>
            <c:numRef>
              <c:f>'Gráfico 13.'!$C$10:$F$10</c:f>
              <c:numCache>
                <c:formatCode>0.0</c:formatCode>
                <c:ptCount val="4"/>
                <c:pt idx="0">
                  <c:v>22.73498</c:v>
                </c:pt>
                <c:pt idx="1">
                  <c:v>14.498710000000001</c:v>
                </c:pt>
                <c:pt idx="2">
                  <c:v>19.05639</c:v>
                </c:pt>
                <c:pt idx="3">
                  <c:v>18.812950000000001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C-4E03-A890-AE7B4752732E}"/>
            </c:ext>
          </c:extLst>
        </c:ser>
        <c:ser>
          <c:idx val="0"/>
          <c:order val="1"/>
          <c:tx>
            <c:strRef>
              <c:f>'Gráfico 13.'!$B$11</c:f>
              <c:strCache>
                <c:ptCount val="1"/>
                <c:pt idx="0">
                  <c:v>2025*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13.'!$C$9:$F$9</c:f>
              <c:strCache>
                <c:ptCount val="4"/>
                <c:pt idx="0">
                  <c:v>Ozama</c:v>
                </c:pt>
                <c:pt idx="1">
                  <c:v>Norte o Cibao</c:v>
                </c:pt>
                <c:pt idx="2">
                  <c:v>Sur</c:v>
                </c:pt>
                <c:pt idx="3">
                  <c:v>Este</c:v>
                </c:pt>
              </c:strCache>
            </c:strRef>
          </c:cat>
          <c:val>
            <c:numRef>
              <c:f>'Gráfico 13.'!$C$11:$F$11</c:f>
              <c:numCache>
                <c:formatCode>0.0</c:formatCode>
                <c:ptCount val="4"/>
                <c:pt idx="0">
                  <c:v>22.04411</c:v>
                </c:pt>
                <c:pt idx="1">
                  <c:v>11.36201</c:v>
                </c:pt>
                <c:pt idx="2">
                  <c:v>18.340979999999998</c:v>
                </c:pt>
                <c:pt idx="3">
                  <c:v>16.015509999999999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C-4E03-A890-AE7B47527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3377839"/>
        <c:axId val="1833374095"/>
      </c:barChart>
      <c:catAx>
        <c:axId val="1833377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1833374095"/>
        <c:crosses val="autoZero"/>
        <c:auto val="1"/>
        <c:lblAlgn val="ctr"/>
        <c:lblOffset val="100"/>
        <c:noMultiLvlLbl val="0"/>
      </c:catAx>
      <c:valAx>
        <c:axId val="183337409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833377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213890966508765"/>
          <c:y val="0.8890766946191474"/>
          <c:w val="0.31838444278234856"/>
          <c:h val="4.8144880790234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050"/>
              <a:t>Pobreza extrema</a:t>
            </a:r>
          </a:p>
        </c:rich>
      </c:tx>
      <c:layout>
        <c:manualLayout>
          <c:xMode val="edge"/>
          <c:yMode val="edge"/>
          <c:x val="0.39045438329753135"/>
          <c:y val="7.12254706769784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2.322340338797186E-2"/>
          <c:y val="0.15211254981214131"/>
          <c:w val="0.95355327426143222"/>
          <c:h val="0.61817459293722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'Gráfico 13.'!$B$12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13.'!$C$9:$F$9</c:f>
              <c:strCache>
                <c:ptCount val="4"/>
                <c:pt idx="0">
                  <c:v>Ozama</c:v>
                </c:pt>
                <c:pt idx="1">
                  <c:v>Norte o Cibao</c:v>
                </c:pt>
                <c:pt idx="2">
                  <c:v>Sur</c:v>
                </c:pt>
                <c:pt idx="3">
                  <c:v>Este</c:v>
                </c:pt>
              </c:strCache>
            </c:strRef>
          </c:cat>
          <c:val>
            <c:numRef>
              <c:f>'Gráfico 13.'!$C$12:$F$12</c:f>
              <c:numCache>
                <c:formatCode>0.0</c:formatCode>
                <c:ptCount val="4"/>
                <c:pt idx="0">
                  <c:v>2.4550640000000001</c:v>
                </c:pt>
                <c:pt idx="1">
                  <c:v>1.8174539999999999</c:v>
                </c:pt>
                <c:pt idx="2">
                  <c:v>3.014411</c:v>
                </c:pt>
                <c:pt idx="3">
                  <c:v>3.2354340000000001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D-4855-96D9-E6A86E1C6AB7}"/>
            </c:ext>
          </c:extLst>
        </c:ser>
        <c:ser>
          <c:idx val="0"/>
          <c:order val="1"/>
          <c:tx>
            <c:strRef>
              <c:f>'Gráfico 13.'!$B$13</c:f>
              <c:strCache>
                <c:ptCount val="1"/>
                <c:pt idx="0">
                  <c:v>2025*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13.'!$C$13:$F$13</c:f>
              <c:numCache>
                <c:formatCode>0.0</c:formatCode>
                <c:ptCount val="4"/>
                <c:pt idx="0">
                  <c:v>2.4823520000000001</c:v>
                </c:pt>
                <c:pt idx="1">
                  <c:v>0.96469439999999995</c:v>
                </c:pt>
                <c:pt idx="2">
                  <c:v>3.4602759999999999</c:v>
                </c:pt>
                <c:pt idx="3">
                  <c:v>2.7683819999999999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D-4855-96D9-E6A86E1C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3377839"/>
        <c:axId val="1833374095"/>
      </c:barChart>
      <c:catAx>
        <c:axId val="1833377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1833374095"/>
        <c:crosses val="autoZero"/>
        <c:auto val="1"/>
        <c:lblAlgn val="ctr"/>
        <c:lblOffset val="100"/>
        <c:noMultiLvlLbl val="0"/>
      </c:catAx>
      <c:valAx>
        <c:axId val="183337409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833377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95490302222379"/>
          <c:y val="0.8928015523402193"/>
          <c:w val="0.38519009555950151"/>
          <c:h val="4.84080593814924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Gotham Book" panose="02000603040000090004" pitchFamily="2" charset="0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2025*</a:t>
            </a:r>
          </a:p>
        </c:rich>
      </c:tx>
      <c:layout>
        <c:manualLayout>
          <c:xMode val="edge"/>
          <c:yMode val="edge"/>
          <c:x val="0.46360882620604155"/>
          <c:y val="1.79151251900484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Gotham Book" panose="02000603040000090004" pitchFamily="2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16810575385747173"/>
          <c:y val="0.13289439865977937"/>
          <c:w val="0.78026497815723583"/>
          <c:h val="0.755321426969344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3D-4602-B263-55C801A5F60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3D-4602-B263-55C801A5F6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14.'!$B$11:$B$12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'Gráfico 14.'!$C$11:$C$12</c:f>
              <c:numCache>
                <c:formatCode>0.0</c:formatCode>
                <c:ptCount val="2"/>
                <c:pt idx="0">
                  <c:v>15.854900000000001</c:v>
                </c:pt>
                <c:pt idx="1">
                  <c:v>18.581160000000001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3D-4602-B263-55C801A5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248713056"/>
        <c:axId val="1304743040"/>
      </c:barChart>
      <c:catAx>
        <c:axId val="1248713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solidFill>
            <a:sysClr val="window" lastClr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04743040"/>
        <c:crosses val="autoZero"/>
        <c:auto val="1"/>
        <c:lblAlgn val="ctr"/>
        <c:lblOffset val="100"/>
        <c:noMultiLvlLbl val="0"/>
      </c:catAx>
      <c:valAx>
        <c:axId val="1304743040"/>
        <c:scaling>
          <c:orientation val="minMax"/>
          <c:max val="25.1"/>
          <c:min val="0.1"/>
        </c:scaling>
        <c:delete val="1"/>
        <c:axPos val="b"/>
        <c:numFmt formatCode="0.0" sourceLinked="1"/>
        <c:majorTickMark val="out"/>
        <c:minorTickMark val="none"/>
        <c:tickLblPos val="nextTo"/>
        <c:crossAx val="124871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Gotham Book" panose="02000603040000090004" pitchFamily="2" charset="0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2024</a:t>
            </a:r>
          </a:p>
        </c:rich>
      </c:tx>
      <c:layout>
        <c:manualLayout>
          <c:xMode val="edge"/>
          <c:yMode val="edge"/>
          <c:x val="0.46360881232608225"/>
          <c:y val="1.12611072644961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Gotham Book" panose="02000603040000090004" pitchFamily="2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17035092889276271"/>
          <c:y val="0.12555835966882839"/>
          <c:w val="0.78026497815723583"/>
          <c:h val="0.755321426969344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C3-472F-8112-85C91BFFC5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C3-472F-8112-85C91BFFC55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9C3-472F-8112-85C91BFFC55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9C3-472F-8112-85C91BFFC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Gotham Book" panose="02000603040000090004" pitchFamily="2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14.'!$B$9:$B$10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'Gráfico 14.'!$C$9:$C$10</c:f>
              <c:numCache>
                <c:formatCode>0.0</c:formatCode>
                <c:ptCount val="2"/>
                <c:pt idx="0">
                  <c:v>17.808309999999999</c:v>
                </c:pt>
                <c:pt idx="1">
                  <c:v>20.088550000000001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C3-472F-8112-85C91BFFC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248713056"/>
        <c:axId val="1304743040"/>
      </c:barChart>
      <c:catAx>
        <c:axId val="1248713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04743040"/>
        <c:crosses val="autoZero"/>
        <c:auto val="1"/>
        <c:lblAlgn val="ctr"/>
        <c:lblOffset val="100"/>
        <c:noMultiLvlLbl val="0"/>
      </c:catAx>
      <c:valAx>
        <c:axId val="1304743040"/>
        <c:scaling>
          <c:orientation val="minMax"/>
          <c:min val="0.1"/>
        </c:scaling>
        <c:delete val="1"/>
        <c:axPos val="b"/>
        <c:numFmt formatCode="0.0" sourceLinked="1"/>
        <c:majorTickMark val="out"/>
        <c:minorTickMark val="none"/>
        <c:tickLblPos val="nextTo"/>
        <c:crossAx val="124871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2025*</a:t>
            </a:r>
          </a:p>
        </c:rich>
      </c:tx>
      <c:layout>
        <c:manualLayout>
          <c:xMode val="edge"/>
          <c:yMode val="edge"/>
          <c:x val="0.46360882620604155"/>
          <c:y val="1.79151251900484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16810575385747173"/>
          <c:y val="0.13289439865977937"/>
          <c:w val="0.78026497815723583"/>
          <c:h val="0.755321426969344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61-44D7-85C9-450698BFA6A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61-44D7-85C9-450698BFA6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15.'!$B$11:$B$12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'Gráfico 15.'!$C$11:$C$12</c:f>
              <c:numCache>
                <c:formatCode>0.0</c:formatCode>
                <c:ptCount val="2"/>
                <c:pt idx="0">
                  <c:v>10.89235</c:v>
                </c:pt>
                <c:pt idx="1">
                  <c:v>14.72293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61-44D7-85C9-450698BF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248713056"/>
        <c:axId val="1304743040"/>
      </c:barChart>
      <c:catAx>
        <c:axId val="1248713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solidFill>
            <a:sysClr val="window" lastClr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04743040"/>
        <c:crosses val="autoZero"/>
        <c:auto val="1"/>
        <c:lblAlgn val="ctr"/>
        <c:lblOffset val="100"/>
        <c:noMultiLvlLbl val="0"/>
      </c:catAx>
      <c:valAx>
        <c:axId val="1304743040"/>
        <c:scaling>
          <c:orientation val="minMax"/>
          <c:max val="25.1"/>
          <c:min val="0.1"/>
        </c:scaling>
        <c:delete val="1"/>
        <c:axPos val="b"/>
        <c:numFmt formatCode="0.0" sourceLinked="1"/>
        <c:majorTickMark val="out"/>
        <c:minorTickMark val="none"/>
        <c:tickLblPos val="nextTo"/>
        <c:crossAx val="124871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2024</a:t>
            </a:r>
          </a:p>
        </c:rich>
      </c:tx>
      <c:layout>
        <c:manualLayout>
          <c:xMode val="edge"/>
          <c:yMode val="edge"/>
          <c:x val="0.46360881232608225"/>
          <c:y val="1.12611072644961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17035092889276271"/>
          <c:y val="0.12555835966882839"/>
          <c:w val="0.78026497815723583"/>
          <c:h val="0.755321426969344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7-413A-A838-5377F5A17BE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27-413A-A838-5377F5A17B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15.'!$B$9:$B$10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'Gráfico 15.'!$C$9:$C$10</c:f>
              <c:numCache>
                <c:formatCode>0.0</c:formatCode>
                <c:ptCount val="2"/>
                <c:pt idx="0">
                  <c:v>12.68932</c:v>
                </c:pt>
                <c:pt idx="1">
                  <c:v>16.109279999999998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27-413A-A838-5377F5A17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248713056"/>
        <c:axId val="1304743040"/>
      </c:barChart>
      <c:catAx>
        <c:axId val="1248713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04743040"/>
        <c:crosses val="autoZero"/>
        <c:auto val="1"/>
        <c:lblAlgn val="ctr"/>
        <c:lblOffset val="100"/>
        <c:noMultiLvlLbl val="0"/>
      </c:catAx>
      <c:valAx>
        <c:axId val="1304743040"/>
        <c:scaling>
          <c:orientation val="minMax"/>
          <c:min val="0.1"/>
        </c:scaling>
        <c:delete val="1"/>
        <c:axPos val="b"/>
        <c:numFmt formatCode="0.0" sourceLinked="1"/>
        <c:majorTickMark val="out"/>
        <c:minorTickMark val="none"/>
        <c:tickLblPos val="nextTo"/>
        <c:crossAx val="124871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639700201276556E-2"/>
          <c:y val="2.3471195025248633E-2"/>
          <c:w val="0.96035156961265333"/>
          <c:h val="0.755895382290630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'Gráfico 16.'!$A$10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16.'!$B$8:$G$8</c:f>
              <c:strCache>
                <c:ptCount val="6"/>
                <c:pt idx="0">
                  <c:v>Menores de 15</c:v>
                </c:pt>
                <c:pt idx="1">
                  <c:v>15 a 35 años</c:v>
                </c:pt>
                <c:pt idx="2">
                  <c:v>35 a 55 años</c:v>
                </c:pt>
                <c:pt idx="3">
                  <c:v>55 a 65 años</c:v>
                </c:pt>
                <c:pt idx="4">
                  <c:v>Mayores de 65</c:v>
                </c:pt>
                <c:pt idx="5">
                  <c:v>Total</c:v>
                </c:pt>
              </c:strCache>
            </c:strRef>
          </c:cat>
          <c:val>
            <c:numRef>
              <c:f>'Gráfico 16.'!$B$10:$G$10</c:f>
              <c:numCache>
                <c:formatCode>0.0</c:formatCode>
                <c:ptCount val="6"/>
                <c:pt idx="0">
                  <c:v>49.858029999999999</c:v>
                </c:pt>
                <c:pt idx="1">
                  <c:v>34.004980000000003</c:v>
                </c:pt>
                <c:pt idx="2">
                  <c:v>26.856950000000001</c:v>
                </c:pt>
                <c:pt idx="3">
                  <c:v>21.374410000000001</c:v>
                </c:pt>
                <c:pt idx="4">
                  <c:v>22.734909999999999</c:v>
                </c:pt>
                <c:pt idx="5">
                  <c:v>34.81053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3-4086-9468-CEDEDBCA7E40}"/>
            </c:ext>
          </c:extLst>
        </c:ser>
        <c:ser>
          <c:idx val="4"/>
          <c:order val="1"/>
          <c:tx>
            <c:strRef>
              <c:f>'Gráfico 16.'!$A$13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16.'!$B$8:$G$8</c:f>
              <c:strCache>
                <c:ptCount val="6"/>
                <c:pt idx="0">
                  <c:v>Menores de 15</c:v>
                </c:pt>
                <c:pt idx="1">
                  <c:v>15 a 35 años</c:v>
                </c:pt>
                <c:pt idx="2">
                  <c:v>35 a 55 años</c:v>
                </c:pt>
                <c:pt idx="3">
                  <c:v>55 a 65 años</c:v>
                </c:pt>
                <c:pt idx="4">
                  <c:v>Mayores de 65</c:v>
                </c:pt>
                <c:pt idx="5">
                  <c:v>Total</c:v>
                </c:pt>
              </c:strCache>
            </c:strRef>
          </c:cat>
          <c:val>
            <c:numRef>
              <c:f>'Gráfico 16.'!$B$13:$G$13</c:f>
              <c:numCache>
                <c:formatCode>0.0</c:formatCode>
                <c:ptCount val="6"/>
                <c:pt idx="0">
                  <c:v>40.321620000000003</c:v>
                </c:pt>
                <c:pt idx="1">
                  <c:v>25.342199999999998</c:v>
                </c:pt>
                <c:pt idx="2">
                  <c:v>18.277519999999999</c:v>
                </c:pt>
                <c:pt idx="3">
                  <c:v>13.389290000000001</c:v>
                </c:pt>
                <c:pt idx="4">
                  <c:v>14.88781</c:v>
                </c:pt>
                <c:pt idx="5">
                  <c:v>25.793869999999998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A3-4086-9468-CEDEDBCA7E40}"/>
            </c:ext>
          </c:extLst>
        </c:ser>
        <c:ser>
          <c:idx val="7"/>
          <c:order val="2"/>
          <c:tx>
            <c:strRef>
              <c:f>'Gráfico 16.'!$A$16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16.'!$B$8:$G$8</c:f>
              <c:strCache>
                <c:ptCount val="6"/>
                <c:pt idx="0">
                  <c:v>Menores de 15</c:v>
                </c:pt>
                <c:pt idx="1">
                  <c:v>15 a 35 años</c:v>
                </c:pt>
                <c:pt idx="2">
                  <c:v>35 a 55 años</c:v>
                </c:pt>
                <c:pt idx="3">
                  <c:v>55 a 65 años</c:v>
                </c:pt>
                <c:pt idx="4">
                  <c:v>Mayores de 65</c:v>
                </c:pt>
                <c:pt idx="5">
                  <c:v>Total</c:v>
                </c:pt>
              </c:strCache>
            </c:strRef>
          </c:cat>
          <c:val>
            <c:numRef>
              <c:f>'Gráfico 16.'!$B$16:$G$16</c:f>
              <c:numCache>
                <c:formatCode>0.0</c:formatCode>
                <c:ptCount val="6"/>
                <c:pt idx="0">
                  <c:v>43.31926</c:v>
                </c:pt>
                <c:pt idx="1">
                  <c:v>27.950050000000001</c:v>
                </c:pt>
                <c:pt idx="2">
                  <c:v>20.50545</c:v>
                </c:pt>
                <c:pt idx="3">
                  <c:v>13.032109999999999</c:v>
                </c:pt>
                <c:pt idx="4">
                  <c:v>14.028029999999999</c:v>
                </c:pt>
                <c:pt idx="5">
                  <c:v>27.654699999999998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B6-4F8D-9FE5-1ECDEF3412C5}"/>
            </c:ext>
          </c:extLst>
        </c:ser>
        <c:ser>
          <c:idx val="10"/>
          <c:order val="3"/>
          <c:tx>
            <c:strRef>
              <c:f>'Gráfico 16.'!$A$19</c:f>
              <c:strCache>
                <c:ptCount val="1"/>
                <c:pt idx="0">
                  <c:v>2025*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dLbl>
              <c:idx val="3"/>
              <c:layout>
                <c:manualLayout>
                  <c:x val="-1.2499815455481397E-3"/>
                  <c:y val="8.56037606785739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D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6-4F8D-9FE5-1ECDEF3412C5}"/>
                </c:ext>
              </c:extLst>
            </c:dLbl>
            <c:dLbl>
              <c:idx val="4"/>
              <c:layout>
                <c:manualLayout>
                  <c:x val="-9.1664254426901038E-17"/>
                  <c:y val="1.02655892565247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D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6-4F8D-9FE5-1ECDEF3412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16.'!$B$8:$G$8</c:f>
              <c:strCache>
                <c:ptCount val="6"/>
                <c:pt idx="0">
                  <c:v>Menores de 15</c:v>
                </c:pt>
                <c:pt idx="1">
                  <c:v>15 a 35 años</c:v>
                </c:pt>
                <c:pt idx="2">
                  <c:v>35 a 55 años</c:v>
                </c:pt>
                <c:pt idx="3">
                  <c:v>55 a 65 años</c:v>
                </c:pt>
                <c:pt idx="4">
                  <c:v>Mayores de 65</c:v>
                </c:pt>
                <c:pt idx="5">
                  <c:v>Total</c:v>
                </c:pt>
              </c:strCache>
            </c:strRef>
          </c:cat>
          <c:val>
            <c:numRef>
              <c:f>'Gráfico 16.'!$B$19:$G$19</c:f>
              <c:numCache>
                <c:formatCode>0.0</c:formatCode>
                <c:ptCount val="6"/>
                <c:pt idx="0">
                  <c:v>30.118390000000002</c:v>
                </c:pt>
                <c:pt idx="1">
                  <c:v>16.817070000000001</c:v>
                </c:pt>
                <c:pt idx="2">
                  <c:v>12.10425</c:v>
                </c:pt>
                <c:pt idx="3">
                  <c:v>7.7227540000000001</c:v>
                </c:pt>
                <c:pt idx="4">
                  <c:v>7.860169</c:v>
                </c:pt>
                <c:pt idx="5">
                  <c:v>17.255130000000001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B6-4F8D-9FE5-1ECDEF3412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67114927"/>
        <c:axId val="667113967"/>
      </c:barChart>
      <c:catAx>
        <c:axId val="667114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667113967"/>
        <c:crosses val="autoZero"/>
        <c:auto val="1"/>
        <c:lblAlgn val="ctr"/>
        <c:lblOffset val="100"/>
        <c:noMultiLvlLbl val="0"/>
      </c:catAx>
      <c:valAx>
        <c:axId val="667113967"/>
        <c:scaling>
          <c:orientation val="minMax"/>
          <c:max val="60"/>
          <c:min val="5"/>
        </c:scaling>
        <c:delete val="1"/>
        <c:axPos val="l"/>
        <c:numFmt formatCode="0.0" sourceLinked="1"/>
        <c:majorTickMark val="none"/>
        <c:minorTickMark val="none"/>
        <c:tickLblPos val="nextTo"/>
        <c:crossAx val="667114927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124988312180429E-2"/>
          <c:y val="0.88639267684702239"/>
          <c:w val="0.93712543614021449"/>
          <c:h val="3.6416330238345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95000"/>
              <a:lumOff val="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011531932110478E-2"/>
          <c:y val="4.9438202247191011E-2"/>
          <c:w val="0.9475189459610438"/>
          <c:h val="0.84014934088295146"/>
        </c:manualLayout>
      </c:layout>
      <c:lineChart>
        <c:grouping val="standard"/>
        <c:varyColors val="0"/>
        <c:ser>
          <c:idx val="1"/>
          <c:order val="1"/>
          <c:tx>
            <c:strRef>
              <c:f>'Gráfico 2.'!$D$7</c:f>
              <c:strCache>
                <c:ptCount val="1"/>
                <c:pt idx="0">
                  <c:v>Interanual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7669615798863448E-2"/>
                  <c:y val="-6.758418119083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21-4FDF-8B9B-CF38F6D47ED4}"/>
                </c:ext>
              </c:extLst>
            </c:dLbl>
            <c:dLbl>
              <c:idx val="4"/>
              <c:layout>
                <c:manualLayout>
                  <c:x val="-6.0055118255179681E-2"/>
                  <c:y val="-5.859541714589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1-4FDF-8B9B-CF38F6D47ED4}"/>
                </c:ext>
              </c:extLst>
            </c:dLbl>
            <c:dLbl>
              <c:idx val="5"/>
              <c:layout>
                <c:manualLayout>
                  <c:x val="-6.7211625624128218E-2"/>
                  <c:y val="-6.758418119083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1-4FDF-8B9B-CF38F6D47ED4}"/>
                </c:ext>
              </c:extLst>
            </c:dLbl>
            <c:dLbl>
              <c:idx val="7"/>
              <c:layout>
                <c:manualLayout>
                  <c:x val="-3.620009369201773E-2"/>
                  <c:y val="-8.1067327258250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1-4FDF-8B9B-CF38F6D47ED4}"/>
                </c:ext>
              </c:extLst>
            </c:dLbl>
            <c:dLbl>
              <c:idx val="8"/>
              <c:layout>
                <c:manualLayout>
                  <c:x val="-7.9139137905709159E-2"/>
                  <c:y val="3.5786605326019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21-4FDF-8B9B-CF38F6D47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2.'!$D$8:$D$18</c:f>
              <c:numCache>
                <c:formatCode>_(* #,##0.00_);_(* \(#,##0.00\);_(* "-"??_);_(@_)</c:formatCode>
                <c:ptCount val="11"/>
                <c:pt idx="0">
                  <c:v>2.34</c:v>
                </c:pt>
                <c:pt idx="1">
                  <c:v>1.695335759179617</c:v>
                </c:pt>
                <c:pt idx="2">
                  <c:v>4.2042774660486115</c:v>
                </c:pt>
                <c:pt idx="3">
                  <c:v>1.1705946620883312</c:v>
                </c:pt>
                <c:pt idx="4">
                  <c:v>3.6562789262573281</c:v>
                </c:pt>
                <c:pt idx="5">
                  <c:v>5.5536478118097365</c:v>
                </c:pt>
                <c:pt idx="6">
                  <c:v>8.4956989865317958</c:v>
                </c:pt>
                <c:pt idx="7">
                  <c:v>7.8269161155893663</c:v>
                </c:pt>
                <c:pt idx="8">
                  <c:v>3.5688785536486245</c:v>
                </c:pt>
                <c:pt idx="9">
                  <c:v>3.348496994938599</c:v>
                </c:pt>
                <c:pt idx="10">
                  <c:v>4.9521121157876991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E-4C71-94F2-220F0C435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5255248"/>
        <c:axId val="140144267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 2.'!$B$7</c15:sqref>
                        </c15:formulaRef>
                      </c:ext>
                    </c:extLst>
                    <c:strCache>
                      <c:ptCount val="1"/>
                      <c:pt idx="0">
                        <c:v>Base Oct 2019- Sept 2020*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'Gráfico 2.'!$A$8:$A$18</c15:sqref>
                        </c15:formulaRef>
                      </c:ext>
                    </c:extLst>
                    <c:strCache>
                      <c:ptCount val="11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 2.'!$B$8:$B$18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1"/>
                      <c:pt idx="0">
                        <c:v>87.736507561429988</c:v>
                      </c:pt>
                      <c:pt idx="1">
                        <c:v>89.148981185804161</c:v>
                      </c:pt>
                      <c:pt idx="2">
                        <c:v>92.071446153299988</c:v>
                      </c:pt>
                      <c:pt idx="3">
                        <c:v>95.354542684465827</c:v>
                      </c:pt>
                      <c:pt idx="4">
                        <c:v>97.081035629586665</c:v>
                      </c:pt>
                      <c:pt idx="5">
                        <c:v>100.75170050215206</c:v>
                      </c:pt>
                      <c:pt idx="6">
                        <c:v>109.05658333333332</c:v>
                      </c:pt>
                      <c:pt idx="7">
                        <c:v>118.66574999999996</c:v>
                      </c:pt>
                      <c:pt idx="8">
                        <c:v>124.34463333333333</c:v>
                      </c:pt>
                      <c:pt idx="9">
                        <c:v>128.45078333333336</c:v>
                      </c:pt>
                      <c:pt idx="10">
                        <c:v>133.42583333333332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A0EE-4C71-94F2-220F0C435AE5}"/>
                  </c:ext>
                </c:extLst>
              </c15:ser>
            </c15:filteredLineSeries>
          </c:ext>
        </c:extLst>
      </c:lineChart>
      <c:catAx>
        <c:axId val="105525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1442672"/>
        <c:crosses val="autoZero"/>
        <c:auto val="1"/>
        <c:lblAlgn val="ctr"/>
        <c:lblOffset val="100"/>
        <c:noMultiLvlLbl val="0"/>
      </c:catAx>
      <c:valAx>
        <c:axId val="1401442672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1055255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98407568142551E-2"/>
          <c:y val="0.12685455969545661"/>
          <c:w val="0.96003184863714897"/>
          <c:h val="0.63619696782868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17.'!$A$8</c:f>
              <c:strCache>
                <c:ptCount val="1"/>
                <c:pt idx="0">
                  <c:v>Efecto Crecimiento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17.'!$B$6:$C$7</c:f>
              <c:multiLvlStrCache>
                <c:ptCount val="2"/>
                <c:lvl>
                  <c:pt idx="0">
                    <c:v>Pobreza general </c:v>
                  </c:pt>
                  <c:pt idx="1">
                    <c:v>Pobreza extrema </c:v>
                  </c:pt>
                </c:lvl>
                <c:lvl>
                  <c:pt idx="0">
                    <c:v>2024-2025*</c:v>
                  </c:pt>
                </c:lvl>
              </c:multiLvlStrCache>
            </c:multiLvlStrRef>
          </c:cat>
          <c:val>
            <c:numRef>
              <c:f>'Gráfico 17.'!$B$8:$C$8</c:f>
              <c:numCache>
                <c:formatCode>General</c:formatCode>
                <c:ptCount val="2"/>
                <c:pt idx="0">
                  <c:v>-3.92</c:v>
                </c:pt>
                <c:pt idx="1">
                  <c:v>-0.69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66FD-4887-8171-95FD9E7FEC07}"/>
            </c:ext>
          </c:extLst>
        </c:ser>
        <c:ser>
          <c:idx val="1"/>
          <c:order val="1"/>
          <c:tx>
            <c:strRef>
              <c:f>'Gráfico 17.'!$A$9</c:f>
              <c:strCache>
                <c:ptCount val="1"/>
                <c:pt idx="0">
                  <c:v>Efecto Distribución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17.'!$B$6:$C$7</c:f>
              <c:multiLvlStrCache>
                <c:ptCount val="2"/>
                <c:lvl>
                  <c:pt idx="0">
                    <c:v>Pobreza general </c:v>
                  </c:pt>
                  <c:pt idx="1">
                    <c:v>Pobreza extrema </c:v>
                  </c:pt>
                </c:lvl>
                <c:lvl>
                  <c:pt idx="0">
                    <c:v>2024-2025*</c:v>
                  </c:pt>
                </c:lvl>
              </c:multiLvlStrCache>
            </c:multiLvlStrRef>
          </c:cat>
          <c:val>
            <c:numRef>
              <c:f>'Gráfico 17.'!$B$9:$C$9</c:f>
              <c:numCache>
                <c:formatCode>General</c:formatCode>
                <c:ptCount val="2"/>
                <c:pt idx="0">
                  <c:v>0.72</c:v>
                </c:pt>
                <c:pt idx="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D-4887-8171-95FD9E7FEC07}"/>
            </c:ext>
          </c:extLst>
        </c:ser>
        <c:ser>
          <c:idx val="2"/>
          <c:order val="2"/>
          <c:tx>
            <c:strRef>
              <c:f>'Gráfico 17.'!$A$10</c:f>
              <c:strCache>
                <c:ptCount val="1"/>
                <c:pt idx="0">
                  <c:v>Efecto inflación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17.'!$B$6:$C$7</c:f>
              <c:multiLvlStrCache>
                <c:ptCount val="2"/>
                <c:lvl>
                  <c:pt idx="0">
                    <c:v>Pobreza general </c:v>
                  </c:pt>
                  <c:pt idx="1">
                    <c:v>Pobreza extrema </c:v>
                  </c:pt>
                </c:lvl>
                <c:lvl>
                  <c:pt idx="0">
                    <c:v>2024-2025*</c:v>
                  </c:pt>
                </c:lvl>
              </c:multiLvlStrCache>
            </c:multiLvlStrRef>
          </c:cat>
          <c:val>
            <c:numRef>
              <c:f>'Gráfico 17.'!$B$10:$C$10</c:f>
              <c:numCache>
                <c:formatCode>General</c:formatCode>
                <c:ptCount val="2"/>
                <c:pt idx="0">
                  <c:v>1.47</c:v>
                </c:pt>
                <c:pt idx="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D-4887-8171-95FD9E7FEC07}"/>
            </c:ext>
          </c:extLst>
        </c:ser>
        <c:ser>
          <c:idx val="3"/>
          <c:order val="3"/>
          <c:tx>
            <c:strRef>
              <c:f>'Gráfico 17.'!$A$11</c:f>
              <c:strCache>
                <c:ptCount val="1"/>
                <c:pt idx="0">
                  <c:v>Cambio total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17.'!$B$6:$C$7</c:f>
              <c:multiLvlStrCache>
                <c:ptCount val="2"/>
                <c:lvl>
                  <c:pt idx="0">
                    <c:v>Pobreza general </c:v>
                  </c:pt>
                  <c:pt idx="1">
                    <c:v>Pobreza extrema </c:v>
                  </c:pt>
                </c:lvl>
                <c:lvl>
                  <c:pt idx="0">
                    <c:v>2024-2025*</c:v>
                  </c:pt>
                </c:lvl>
              </c:multiLvlStrCache>
            </c:multiLvlStrRef>
          </c:cat>
          <c:val>
            <c:numRef>
              <c:f>'Gráfico 17.'!$B$11:$C$11</c:f>
              <c:numCache>
                <c:formatCode>0.00</c:formatCode>
                <c:ptCount val="2"/>
                <c:pt idx="0" formatCode="General">
                  <c:v>-1.73</c:v>
                </c:pt>
                <c:pt idx="1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FD-4887-8171-95FD9E7FEC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9728799"/>
        <c:axId val="673453007"/>
        <c:extLst/>
      </c:barChart>
      <c:catAx>
        <c:axId val="1369728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673453007"/>
        <c:crosses val="autoZero"/>
        <c:auto val="1"/>
        <c:lblAlgn val="ctr"/>
        <c:lblOffset val="100"/>
        <c:noMultiLvlLbl val="0"/>
      </c:catAx>
      <c:valAx>
        <c:axId val="6734530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9728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4792106962440521"/>
          <c:y val="0.55490163161133554"/>
          <c:w val="0.26371670047890255"/>
          <c:h val="0.15490663337126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952529994783515E-2"/>
          <c:y val="3.7938740667125347E-2"/>
          <c:w val="0.95409494001043293"/>
          <c:h val="0.684397726983156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18.'!$A$9</c:f>
              <c:strCache>
                <c:ptCount val="1"/>
                <c:pt idx="0">
                  <c:v>Ingreso laboral per cápita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18.'!$B$8</c:f>
              <c:strCache>
                <c:ptCount val="1"/>
                <c:pt idx="0">
                  <c:v>2024-2025*</c:v>
                </c:pt>
              </c:strCache>
            </c:strRef>
          </c:cat>
          <c:val>
            <c:numRef>
              <c:f>'Gráfico 18.'!$B$9</c:f>
              <c:numCache>
                <c:formatCode>0.00</c:formatCode>
                <c:ptCount val="1"/>
                <c:pt idx="0">
                  <c:v>-1.516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D-4968-BA37-FF50B9DF2A3C}"/>
            </c:ext>
          </c:extLst>
        </c:ser>
        <c:ser>
          <c:idx val="1"/>
          <c:order val="1"/>
          <c:tx>
            <c:strRef>
              <c:f>'Gráfico 18.'!$A$10</c:f>
              <c:strCache>
                <c:ptCount val="1"/>
                <c:pt idx="0">
                  <c:v>Ingreso no laboral en especie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18.'!$B$8</c:f>
              <c:strCache>
                <c:ptCount val="1"/>
                <c:pt idx="0">
                  <c:v>2024-2025*</c:v>
                </c:pt>
              </c:strCache>
            </c:strRef>
          </c:cat>
          <c:val>
            <c:numRef>
              <c:f>'Gráfico 18.'!$B$10</c:f>
              <c:numCache>
                <c:formatCode>0.00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D-4968-BA37-FF50B9DF2A3C}"/>
            </c:ext>
          </c:extLst>
        </c:ser>
        <c:ser>
          <c:idx val="2"/>
          <c:order val="2"/>
          <c:tx>
            <c:strRef>
              <c:f>'Gráfico 18.'!$A$11</c:f>
              <c:strCache>
                <c:ptCount val="1"/>
                <c:pt idx="0">
                  <c:v>Ingreso no laboral monetario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18.'!$B$8</c:f>
              <c:strCache>
                <c:ptCount val="1"/>
                <c:pt idx="0">
                  <c:v>2024-2025*</c:v>
                </c:pt>
              </c:strCache>
            </c:strRef>
          </c:cat>
          <c:val>
            <c:numRef>
              <c:f>'Gráfico 18.'!$B$11</c:f>
              <c:numCache>
                <c:formatCode>0.00</c:formatCode>
                <c:ptCount val="1"/>
                <c:pt idx="0">
                  <c:v>-0.30599999999999999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D-4968-BA37-FF50B9DF2A3C}"/>
            </c:ext>
          </c:extLst>
        </c:ser>
        <c:ser>
          <c:idx val="3"/>
          <c:order val="3"/>
          <c:tx>
            <c:strRef>
              <c:f>'Gráfico 18.'!$A$12</c:f>
              <c:strCache>
                <c:ptCount val="1"/>
                <c:pt idx="0">
                  <c:v>Ingresos del exterior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6.73075788455152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D-4968-BA37-FF50B9DF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18.'!$B$8</c:f>
              <c:strCache>
                <c:ptCount val="1"/>
                <c:pt idx="0">
                  <c:v>2024-2025*</c:v>
                </c:pt>
              </c:strCache>
            </c:strRef>
          </c:cat>
          <c:val>
            <c:numRef>
              <c:f>'Gráfico 18.'!$B$12</c:f>
              <c:numCache>
                <c:formatCode>0.00</c:formatCode>
                <c:ptCount val="1"/>
                <c:pt idx="0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7D-4968-BA37-FF50B9DF2A3C}"/>
            </c:ext>
          </c:extLst>
        </c:ser>
        <c:ser>
          <c:idx val="4"/>
          <c:order val="4"/>
          <c:tx>
            <c:strRef>
              <c:f>'Gráfico 18.'!$A$13</c:f>
              <c:strCache>
                <c:ptCount val="1"/>
                <c:pt idx="0">
                  <c:v>Transferencias gubernamentales directas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18.'!$B$8</c:f>
              <c:strCache>
                <c:ptCount val="1"/>
                <c:pt idx="0">
                  <c:v>2024-2025*</c:v>
                </c:pt>
              </c:strCache>
            </c:strRef>
          </c:cat>
          <c:val>
            <c:numRef>
              <c:f>'Gráfico 18.'!$B$13</c:f>
              <c:numCache>
                <c:formatCode>0.00</c:formatCode>
                <c:ptCount val="1"/>
                <c:pt idx="0">
                  <c:v>5.0999999999999997E-2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7D-4968-BA37-FF50B9DF2A3C}"/>
            </c:ext>
          </c:extLst>
        </c:ser>
        <c:ser>
          <c:idx val="7"/>
          <c:order val="5"/>
          <c:tx>
            <c:strRef>
              <c:f>'Gráfico 18.'!$A$14</c:f>
              <c:strCache>
                <c:ptCount val="1"/>
                <c:pt idx="0">
                  <c:v>Transferencias gubernamentales en especies (PAE)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18.'!$B$14</c:f>
              <c:numCache>
                <c:formatCode>0.00</c:formatCode>
                <c:ptCount val="1"/>
                <c:pt idx="0">
                  <c:v>-5.1999999999999998E-2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7D-4968-BA37-FF50B9DF2A3C}"/>
            </c:ext>
          </c:extLst>
        </c:ser>
        <c:ser>
          <c:idx val="5"/>
          <c:order val="6"/>
          <c:tx>
            <c:strRef>
              <c:f>'Gráfico 18.'!$A$15</c:f>
              <c:strCache>
                <c:ptCount val="1"/>
                <c:pt idx="0">
                  <c:v>Alquiler imputado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18.'!$B$8</c:f>
              <c:strCache>
                <c:ptCount val="1"/>
                <c:pt idx="0">
                  <c:v>2024-2025*</c:v>
                </c:pt>
              </c:strCache>
            </c:strRef>
          </c:cat>
          <c:val>
            <c:numRef>
              <c:f>'Gráfico 18.'!$B$15</c:f>
              <c:numCache>
                <c:formatCode>0.00</c:formatCode>
                <c:ptCount val="1"/>
                <c:pt idx="0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7D-4968-BA37-FF50B9DF2A3C}"/>
            </c:ext>
          </c:extLst>
        </c:ser>
        <c:ser>
          <c:idx val="6"/>
          <c:order val="7"/>
          <c:tx>
            <c:strRef>
              <c:f>'Gráfico 18.'!$A$16</c:f>
              <c:strCache>
                <c:ptCount val="1"/>
                <c:pt idx="0">
                  <c:v>Cambio total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18.'!$B$8</c:f>
              <c:strCache>
                <c:ptCount val="1"/>
                <c:pt idx="0">
                  <c:v>2024-2025*</c:v>
                </c:pt>
              </c:strCache>
            </c:strRef>
          </c:cat>
          <c:val>
            <c:numRef>
              <c:f>'Gráfico 18.'!$B$16</c:f>
              <c:numCache>
                <c:formatCode>0.00</c:formatCode>
                <c:ptCount val="1"/>
                <c:pt idx="0">
                  <c:v>-1.728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7D-4968-BA37-FF50B9DF2A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9270783"/>
        <c:axId val="1386370527"/>
      </c:barChart>
      <c:catAx>
        <c:axId val="20992707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high"/>
        <c:crossAx val="1386370527"/>
        <c:crosses val="autoZero"/>
        <c:auto val="1"/>
        <c:lblAlgn val="ctr"/>
        <c:lblOffset val="100"/>
        <c:noMultiLvlLbl val="0"/>
      </c:catAx>
      <c:valAx>
        <c:axId val="1386370527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099270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795880769230257E-3"/>
          <c:y val="0.76035904492520956"/>
          <c:w val="0.9972656344541434"/>
          <c:h val="0.179053334352623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 b="1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097743086105557E-2"/>
          <c:y val="8.4221439837306872E-2"/>
          <c:w val="0.91751856491804651"/>
          <c:h val="0.58078113303381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19.'!$B$7</c:f>
              <c:strCache>
                <c:ptCount val="1"/>
                <c:pt idx="0">
                  <c:v>Pobreza general oficial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19.'!$A$17:$A$18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19.'!$B$17:$B$18</c:f>
              <c:numCache>
                <c:formatCode>0.0</c:formatCode>
                <c:ptCount val="2"/>
                <c:pt idx="0">
                  <c:v>18.983000000000001</c:v>
                </c:pt>
                <c:pt idx="1">
                  <c:v>17.255000000000003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E-4EBC-B92D-1C7F300B04A7}"/>
            </c:ext>
          </c:extLst>
        </c:ser>
        <c:ser>
          <c:idx val="1"/>
          <c:order val="1"/>
          <c:tx>
            <c:strRef>
              <c:f>'Gráfico 19.'!$C$7</c:f>
              <c:strCache>
                <c:ptCount val="1"/>
                <c:pt idx="0">
                  <c:v>Pobreza general sin remesas del exterior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19.'!$A$17:$A$18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19.'!$C$17:$C$18</c:f>
              <c:numCache>
                <c:formatCode>0.0</c:formatCode>
                <c:ptCount val="2"/>
                <c:pt idx="0">
                  <c:v>21.03839</c:v>
                </c:pt>
                <c:pt idx="1">
                  <c:v>19.121690000000001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E-4EBC-B92D-1C7F300B0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29766319"/>
        <c:axId val="329754319"/>
      </c:barChart>
      <c:catAx>
        <c:axId val="329766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329754319"/>
        <c:crosses val="autoZero"/>
        <c:auto val="1"/>
        <c:lblAlgn val="ctr"/>
        <c:lblOffset val="100"/>
        <c:noMultiLvlLbl val="0"/>
      </c:catAx>
      <c:valAx>
        <c:axId val="3297543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29766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405279225656376E-2"/>
          <c:y val="0.7286212703741306"/>
          <c:w val="0.91770149994732431"/>
          <c:h val="5.6675798676570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lang="en-US" sz="1050" b="0" i="0" u="none" strike="noStrike" kern="1200" baseline="0">
          <a:solidFill>
            <a:schemeClr val="tx1">
              <a:lumMod val="95000"/>
              <a:lumOff val="5000"/>
            </a:schemeClr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952778601289553E-2"/>
          <c:y val="0.13554672714508076"/>
          <c:w val="0.9543876054439715"/>
          <c:h val="0.63348626454212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20.'!$B$7</c:f>
              <c:strCache>
                <c:ptCount val="1"/>
                <c:pt idx="0">
                  <c:v>Pobreza general oficial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20.'!$A$17:$A$18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20.'!$B$17:$B$18</c:f>
              <c:numCache>
                <c:formatCode>0.0</c:formatCode>
                <c:ptCount val="2"/>
                <c:pt idx="0">
                  <c:v>18.982759999999999</c:v>
                </c:pt>
                <c:pt idx="1">
                  <c:v>17.255130000000001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E-4980-8782-6CF9BE248810}"/>
            </c:ext>
          </c:extLst>
        </c:ser>
        <c:ser>
          <c:idx val="1"/>
          <c:order val="1"/>
          <c:tx>
            <c:strRef>
              <c:f>'Gráfico 20.'!$C$7</c:f>
              <c:strCache>
                <c:ptCount val="1"/>
                <c:pt idx="0">
                  <c:v>Pobreza general sin PAE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20.'!$A$17:$A$18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20.'!$C$17:$C$18</c:f>
              <c:numCache>
                <c:formatCode>0.0</c:formatCode>
                <c:ptCount val="2"/>
                <c:pt idx="0">
                  <c:v>20.986080000000001</c:v>
                </c:pt>
                <c:pt idx="1">
                  <c:v>19.344249999999999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BE-4980-8782-6CF9BE248810}"/>
            </c:ext>
          </c:extLst>
        </c:ser>
        <c:ser>
          <c:idx val="2"/>
          <c:order val="2"/>
          <c:tx>
            <c:strRef>
              <c:f>'Gráfico 20.'!$D$7</c:f>
              <c:strCache>
                <c:ptCount val="1"/>
                <c:pt idx="0">
                  <c:v>Pobreza general sin transferencias estatales monetarias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20.'!$A$17:$A$18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20.'!$D$17:$D$18</c:f>
              <c:numCache>
                <c:formatCode>0.0</c:formatCode>
                <c:ptCount val="2"/>
                <c:pt idx="0">
                  <c:v>20.67728</c:v>
                </c:pt>
                <c:pt idx="1">
                  <c:v>18.79917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BE-4980-8782-6CF9BE248810}"/>
            </c:ext>
          </c:extLst>
        </c:ser>
        <c:ser>
          <c:idx val="3"/>
          <c:order val="3"/>
          <c:tx>
            <c:strRef>
              <c:f>'Gráfico 20.'!$E$7</c:f>
              <c:strCache>
                <c:ptCount val="1"/>
                <c:pt idx="0">
                  <c:v>Pobreza general sin transferencias estatales 
(PAE + transferencias monetarias)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20.'!$A$17:$A$18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20.'!$E$17:$E$18</c:f>
              <c:numCache>
                <c:formatCode>0.0</c:formatCode>
                <c:ptCount val="2"/>
                <c:pt idx="0">
                  <c:v>22.94049</c:v>
                </c:pt>
                <c:pt idx="1">
                  <c:v>20.983090000000001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BE-4980-8782-6CF9BE2488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769843632"/>
        <c:axId val="1769845792"/>
      </c:barChart>
      <c:catAx>
        <c:axId val="176984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1769845792"/>
        <c:crosses val="autoZero"/>
        <c:auto val="1"/>
        <c:lblAlgn val="ctr"/>
        <c:lblOffset val="100"/>
        <c:noMultiLvlLbl val="0"/>
      </c:catAx>
      <c:valAx>
        <c:axId val="176984579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76984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654735728166877E-2"/>
          <c:y val="0.85290273505522707"/>
          <c:w val="0.93649842813180462"/>
          <c:h val="0.11813900783139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95000"/>
              <a:lumOff val="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403669724770644E-2"/>
          <c:y val="2.5566909098194791E-2"/>
          <c:w val="0.95183486238532111"/>
          <c:h val="0.78656115485564315"/>
        </c:manualLayout>
      </c:layout>
      <c:lineChart>
        <c:grouping val="standard"/>
        <c:varyColors val="0"/>
        <c:ser>
          <c:idx val="0"/>
          <c:order val="0"/>
          <c:tx>
            <c:strRef>
              <c:f>'Gráfico 21.'!$B$8</c:f>
              <c:strCache>
                <c:ptCount val="1"/>
                <c:pt idx="0">
                  <c:v>Nacional</c:v>
                </c:pt>
              </c:strCache>
            </c:strRef>
          </c:tx>
          <c:spPr>
            <a:ln w="2222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numFmt formatCode="#,##0.0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21.'!$A$9:$A$19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21.'!$B$9:$B$19</c:f>
              <c:numCache>
                <c:formatCode>0.000</c:formatCode>
                <c:ptCount val="11"/>
                <c:pt idx="0">
                  <c:v>0.44479999999999997</c:v>
                </c:pt>
                <c:pt idx="1">
                  <c:v>0.42403000000000002</c:v>
                </c:pt>
                <c:pt idx="2">
                  <c:v>0.41991000000000001</c:v>
                </c:pt>
                <c:pt idx="3">
                  <c:v>0.42753999999999998</c:v>
                </c:pt>
                <c:pt idx="4">
                  <c:v>0.41881000000000002</c:v>
                </c:pt>
                <c:pt idx="5">
                  <c:v>0.39929999999999999</c:v>
                </c:pt>
                <c:pt idx="6">
                  <c:v>0.38845000000000002</c:v>
                </c:pt>
                <c:pt idx="7">
                  <c:v>0.3755</c:v>
                </c:pt>
                <c:pt idx="8">
                  <c:v>0.37770999999999999</c:v>
                </c:pt>
                <c:pt idx="9">
                  <c:v>0.38574999999999998</c:v>
                </c:pt>
                <c:pt idx="10">
                  <c:v>0.38851000000000002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57E-4EFE-972F-56C673FB710D}"/>
            </c:ext>
          </c:extLst>
        </c:ser>
        <c:ser>
          <c:idx val="1"/>
          <c:order val="1"/>
          <c:tx>
            <c:strRef>
              <c:f>'Gráfico 21.'!$C$8</c:f>
              <c:strCache>
                <c:ptCount val="1"/>
                <c:pt idx="0">
                  <c:v>Urbana</c:v>
                </c:pt>
              </c:strCache>
            </c:strRef>
          </c:tx>
          <c:spPr>
            <a:ln w="222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Lbl>
              <c:idx val="8"/>
              <c:layout>
                <c:manualLayout>
                  <c:x val="-4.8354681495705043E-2"/>
                  <c:y val="-4.319082869132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7E-4EFE-972F-56C673FB710D}"/>
                </c:ext>
              </c:extLst>
            </c:dLbl>
            <c:numFmt formatCode="#,##0.0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21.'!$A$9:$A$19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21.'!$C$9:$C$19</c:f>
              <c:numCache>
                <c:formatCode>0.000</c:formatCode>
                <c:ptCount val="11"/>
                <c:pt idx="0">
                  <c:v>0.45046000000000003</c:v>
                </c:pt>
                <c:pt idx="1">
                  <c:v>0.42924000000000001</c:v>
                </c:pt>
                <c:pt idx="2">
                  <c:v>0.42675999999999997</c:v>
                </c:pt>
                <c:pt idx="3">
                  <c:v>0.43684000000000001</c:v>
                </c:pt>
                <c:pt idx="4">
                  <c:v>0.42498999999999998</c:v>
                </c:pt>
                <c:pt idx="5">
                  <c:v>0.40543000000000001</c:v>
                </c:pt>
                <c:pt idx="6">
                  <c:v>0.39373000000000002</c:v>
                </c:pt>
                <c:pt idx="7">
                  <c:v>0.37739</c:v>
                </c:pt>
                <c:pt idx="8">
                  <c:v>0.3805</c:v>
                </c:pt>
                <c:pt idx="9">
                  <c:v>0.38779999999999998</c:v>
                </c:pt>
                <c:pt idx="10">
                  <c:v>0.38947999999999999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57E-4EFE-972F-56C673FB710D}"/>
            </c:ext>
          </c:extLst>
        </c:ser>
        <c:ser>
          <c:idx val="2"/>
          <c:order val="2"/>
          <c:tx>
            <c:strRef>
              <c:f>'Gráfico 21.'!$D$8</c:f>
              <c:strCache>
                <c:ptCount val="1"/>
                <c:pt idx="0">
                  <c:v>Rural</c:v>
                </c:pt>
              </c:strCache>
            </c:strRef>
          </c:tx>
          <c:spPr>
            <a:ln w="22225" cap="rnd">
              <a:solidFill>
                <a:srgbClr val="0072C8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3.9072998687664041E-2"/>
                  <c:y val="-2.5024934383202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7E-4EFE-972F-56C673FB710D}"/>
                </c:ext>
              </c:extLst>
            </c:dLbl>
            <c:numFmt formatCode="#,##0.0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21.'!$A$9:$A$19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21.'!$D$9:$D$19</c:f>
              <c:numCache>
                <c:formatCode>0.000</c:formatCode>
                <c:ptCount val="11"/>
                <c:pt idx="0">
                  <c:v>0.39180999999999999</c:v>
                </c:pt>
                <c:pt idx="1">
                  <c:v>0.37519000000000002</c:v>
                </c:pt>
                <c:pt idx="2">
                  <c:v>0.36086000000000001</c:v>
                </c:pt>
                <c:pt idx="3">
                  <c:v>0.35482999999999998</c:v>
                </c:pt>
                <c:pt idx="4">
                  <c:v>0.35587000000000002</c:v>
                </c:pt>
                <c:pt idx="5">
                  <c:v>0.35238000000000003</c:v>
                </c:pt>
                <c:pt idx="6">
                  <c:v>0.34500999999999998</c:v>
                </c:pt>
                <c:pt idx="7">
                  <c:v>0.35504000000000002</c:v>
                </c:pt>
                <c:pt idx="8">
                  <c:v>0.35302</c:v>
                </c:pt>
                <c:pt idx="9">
                  <c:v>0.36309000000000002</c:v>
                </c:pt>
                <c:pt idx="10">
                  <c:v>0.37093999999999999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57E-4EFE-972F-56C673FB7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120015"/>
        <c:axId val="2039123343"/>
      </c:lineChart>
      <c:catAx>
        <c:axId val="20391200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2039123343"/>
        <c:crosses val="autoZero"/>
        <c:auto val="1"/>
        <c:lblAlgn val="ctr"/>
        <c:lblOffset val="100"/>
        <c:noMultiLvlLbl val="0"/>
      </c:catAx>
      <c:valAx>
        <c:axId val="2039123343"/>
        <c:scaling>
          <c:orientation val="minMax"/>
          <c:min val="0.34000000000000008"/>
        </c:scaling>
        <c:delete val="1"/>
        <c:axPos val="l"/>
        <c:numFmt formatCode="0.000" sourceLinked="1"/>
        <c:majorTickMark val="out"/>
        <c:minorTickMark val="none"/>
        <c:tickLblPos val="nextTo"/>
        <c:crossAx val="2039120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201459973753281"/>
          <c:y val="0.88697690288713915"/>
          <c:w val="0.488667126682843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Gotham book" panose="02000604040000020004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800452756265339E-2"/>
          <c:y val="4.7958515816517958E-2"/>
          <c:w val="0.96314762055502801"/>
          <c:h val="0.717986925146421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22.'!$A$17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22.'!$B$7:$E$7</c:f>
              <c:strCache>
                <c:ptCount val="4"/>
                <c:pt idx="0">
                  <c:v>Este</c:v>
                </c:pt>
                <c:pt idx="1">
                  <c:v>Ozama</c:v>
                </c:pt>
                <c:pt idx="2">
                  <c:v>Norte o Cibao</c:v>
                </c:pt>
                <c:pt idx="3">
                  <c:v>Sur</c:v>
                </c:pt>
              </c:strCache>
            </c:strRef>
          </c:cat>
          <c:val>
            <c:numRef>
              <c:f>'Gráfico 22.'!$B$17:$E$17</c:f>
              <c:numCache>
                <c:formatCode>0.000</c:formatCode>
                <c:ptCount val="4"/>
                <c:pt idx="0">
                  <c:v>0.37420999999999999</c:v>
                </c:pt>
                <c:pt idx="1">
                  <c:v>0.40162999999999999</c:v>
                </c:pt>
                <c:pt idx="2">
                  <c:v>0.36874000000000001</c:v>
                </c:pt>
                <c:pt idx="3">
                  <c:v>0.37733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F-4658-992B-A491AC667F7C}"/>
            </c:ext>
          </c:extLst>
        </c:ser>
        <c:ser>
          <c:idx val="1"/>
          <c:order val="1"/>
          <c:tx>
            <c:strRef>
              <c:f>'Gráfico 22.'!$A$18</c:f>
              <c:strCache>
                <c:ptCount val="1"/>
                <c:pt idx="0">
                  <c:v>2025*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22.'!$B$7:$E$7</c:f>
              <c:strCache>
                <c:ptCount val="4"/>
                <c:pt idx="0">
                  <c:v>Este</c:v>
                </c:pt>
                <c:pt idx="1">
                  <c:v>Ozama</c:v>
                </c:pt>
                <c:pt idx="2">
                  <c:v>Norte o Cibao</c:v>
                </c:pt>
                <c:pt idx="3">
                  <c:v>Sur</c:v>
                </c:pt>
              </c:strCache>
            </c:strRef>
          </c:cat>
          <c:val>
            <c:numRef>
              <c:f>'Gráfico 22.'!$B$18:$E$18</c:f>
              <c:numCache>
                <c:formatCode>0.000</c:formatCode>
                <c:ptCount val="4"/>
                <c:pt idx="0">
                  <c:v>0.38677</c:v>
                </c:pt>
                <c:pt idx="1">
                  <c:v>0.41056999999999999</c:v>
                </c:pt>
                <c:pt idx="2">
                  <c:v>0.35959999999999998</c:v>
                </c:pt>
                <c:pt idx="3">
                  <c:v>0.37314000000000003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F-4658-992B-A491AC667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51965712"/>
        <c:axId val="285984800"/>
      </c:barChart>
      <c:catAx>
        <c:axId val="35196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285984800"/>
        <c:crosses val="autoZero"/>
        <c:auto val="1"/>
        <c:lblAlgn val="ctr"/>
        <c:lblOffset val="100"/>
        <c:noMultiLvlLbl val="0"/>
      </c:catAx>
      <c:valAx>
        <c:axId val="285984800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35196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808355796424116"/>
          <c:y val="0.88125179471729376"/>
          <c:w val="0.19829827594724103"/>
          <c:h val="5.04888550029151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'Gráfico 23.'!$D$8</c:f>
              <c:strCache>
                <c:ptCount val="1"/>
                <c:pt idx="0">
                  <c:v>Hombre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0-4542-9D9F-3D80134C952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0-4542-9D9F-3D80134C952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0-4542-9D9F-3D80134C952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60-4542-9D9F-3D80134C952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60-4542-9D9F-3D80134C9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23.'!$B$9:$B$19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23.'!$D$9:$D$19</c:f>
              <c:numCache>
                <c:formatCode>0.000</c:formatCode>
                <c:ptCount val="11"/>
                <c:pt idx="0">
                  <c:v>0.46356999999999998</c:v>
                </c:pt>
                <c:pt idx="1">
                  <c:v>0.43630000000000002</c:v>
                </c:pt>
                <c:pt idx="2">
                  <c:v>0.44396000000000002</c:v>
                </c:pt>
                <c:pt idx="3">
                  <c:v>0.42402000000000001</c:v>
                </c:pt>
                <c:pt idx="4">
                  <c:v>0.42985000000000001</c:v>
                </c:pt>
                <c:pt idx="5">
                  <c:v>0.40805999999999998</c:v>
                </c:pt>
                <c:pt idx="6">
                  <c:v>0.39656999999999998</c:v>
                </c:pt>
                <c:pt idx="7">
                  <c:v>0.38993</c:v>
                </c:pt>
                <c:pt idx="8">
                  <c:v>0.39590999999999998</c:v>
                </c:pt>
                <c:pt idx="9">
                  <c:v>0.40195999999999998</c:v>
                </c:pt>
                <c:pt idx="10">
                  <c:v>0.39828999999999998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A1-4C66-933B-2281ED3F4C54}"/>
            </c:ext>
          </c:extLst>
        </c:ser>
        <c:ser>
          <c:idx val="2"/>
          <c:order val="2"/>
          <c:tx>
            <c:strRef>
              <c:f>'Gráfico 23.'!$E$8</c:f>
              <c:strCache>
                <c:ptCount val="1"/>
                <c:pt idx="0">
                  <c:v>Mujer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60-4542-9D9F-3D80134C952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60-4542-9D9F-3D80134C952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60-4542-9D9F-3D80134C952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60-4542-9D9F-3D80134C952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60-4542-9D9F-3D80134C9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23.'!$B$9:$B$19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23.'!$E$9:$E$19</c:f>
              <c:numCache>
                <c:formatCode>0.000</c:formatCode>
                <c:ptCount val="11"/>
                <c:pt idx="0">
                  <c:v>0.43953999999999999</c:v>
                </c:pt>
                <c:pt idx="1">
                  <c:v>0.437</c:v>
                </c:pt>
                <c:pt idx="2">
                  <c:v>0.44041000000000002</c:v>
                </c:pt>
                <c:pt idx="3">
                  <c:v>0.4798</c:v>
                </c:pt>
                <c:pt idx="4">
                  <c:v>0.42342999999999997</c:v>
                </c:pt>
                <c:pt idx="5">
                  <c:v>0.3866</c:v>
                </c:pt>
                <c:pt idx="6">
                  <c:v>0.39435999999999999</c:v>
                </c:pt>
                <c:pt idx="7">
                  <c:v>0.37647000000000003</c:v>
                </c:pt>
                <c:pt idx="8">
                  <c:v>0.37297999999999998</c:v>
                </c:pt>
                <c:pt idx="9">
                  <c:v>0.37358000000000002</c:v>
                </c:pt>
                <c:pt idx="10">
                  <c:v>0.38696999999999998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8A1-4C66-933B-2281ED3F4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281871"/>
        <c:axId val="67828955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 23.'!$C$8</c15:sqref>
                        </c15:formulaRef>
                      </c:ext>
                    </c:extLst>
                    <c:strCache>
                      <c:ptCount val="1"/>
                      <c:pt idx="0">
                        <c:v>Nacional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'Gráfico 23.'!$B$9:$B$19</c15:sqref>
                        </c15:formulaRef>
                      </c:ext>
                    </c:extLst>
                    <c:strCache>
                      <c:ptCount val="11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 23.'!$C$9:$C$19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0.45657999999999999</c:v>
                      </c:pt>
                      <c:pt idx="1">
                        <c:v>0.43726999999999999</c:v>
                      </c:pt>
                      <c:pt idx="2">
                        <c:v>0.44302999999999998</c:v>
                      </c:pt>
                      <c:pt idx="3">
                        <c:v>0.44584000000000001</c:v>
                      </c:pt>
                      <c:pt idx="4">
                        <c:v>0.42897000000000002</c:v>
                      </c:pt>
                      <c:pt idx="5">
                        <c:v>0.40085999999999999</c:v>
                      </c:pt>
                      <c:pt idx="6">
                        <c:v>0.39667999999999998</c:v>
                      </c:pt>
                      <c:pt idx="7">
                        <c:v>0.38534000000000002</c:v>
                      </c:pt>
                      <c:pt idx="8">
                        <c:v>0.38819999999999999</c:v>
                      </c:pt>
                      <c:pt idx="9">
                        <c:v>0.39201000000000003</c:v>
                      </c:pt>
                      <c:pt idx="10">
                        <c:v>0.39606999999999998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68A1-4C66-933B-2281ED3F4C54}"/>
                  </c:ext>
                </c:extLst>
              </c15:ser>
            </c15:filteredLineSeries>
          </c:ext>
        </c:extLst>
      </c:lineChart>
      <c:catAx>
        <c:axId val="678281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289551"/>
        <c:crosses val="autoZero"/>
        <c:auto val="1"/>
        <c:lblAlgn val="ctr"/>
        <c:lblOffset val="100"/>
        <c:noMultiLvlLbl val="0"/>
      </c:catAx>
      <c:valAx>
        <c:axId val="678289551"/>
        <c:scaling>
          <c:orientation val="minMax"/>
          <c:min val="0.30000000000000004"/>
        </c:scaling>
        <c:delete val="1"/>
        <c:axPos val="l"/>
        <c:numFmt formatCode="0.000" sourceLinked="1"/>
        <c:majorTickMark val="none"/>
        <c:minorTickMark val="none"/>
        <c:tickLblPos val="nextTo"/>
        <c:crossAx val="678281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795913387407203E-2"/>
          <c:y val="7.767714726950202E-2"/>
          <c:w val="0.94167626837661955"/>
          <c:h val="0.6539080443118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24.'!$A$16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24.'!$B$7:$D$7</c:f>
              <c:strCache>
                <c:ptCount val="3"/>
                <c:pt idx="0">
                  <c:v>Nacional </c:v>
                </c:pt>
                <c:pt idx="1">
                  <c:v>Urbana</c:v>
                </c:pt>
                <c:pt idx="2">
                  <c:v>Rural</c:v>
                </c:pt>
              </c:strCache>
            </c:strRef>
          </c:cat>
          <c:val>
            <c:numRef>
              <c:f>'Gráfico 24.'!$B$16:$D$16</c:f>
              <c:numCache>
                <c:formatCode>0.00</c:formatCode>
                <c:ptCount val="3"/>
                <c:pt idx="0">
                  <c:v>1.555801</c:v>
                </c:pt>
                <c:pt idx="1">
                  <c:v>1.6668890000000001</c:v>
                </c:pt>
                <c:pt idx="2">
                  <c:v>1.4447140000000001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7-4450-BDA1-4B4DF4E0E019}"/>
            </c:ext>
          </c:extLst>
        </c:ser>
        <c:ser>
          <c:idx val="1"/>
          <c:order val="1"/>
          <c:tx>
            <c:strRef>
              <c:f>'Gráfico 24.'!$A$17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24.'!$B$7:$D$7</c:f>
              <c:strCache>
                <c:ptCount val="3"/>
                <c:pt idx="0">
                  <c:v>Nacional </c:v>
                </c:pt>
                <c:pt idx="1">
                  <c:v>Urbana</c:v>
                </c:pt>
                <c:pt idx="2">
                  <c:v>Rural</c:v>
                </c:pt>
              </c:strCache>
            </c:strRef>
          </c:cat>
          <c:val>
            <c:numRef>
              <c:f>'Gráfico 24.'!$B$17:$D$17</c:f>
              <c:numCache>
                <c:formatCode>0.00</c:formatCode>
                <c:ptCount val="3"/>
                <c:pt idx="0">
                  <c:v>1.6301479999999999</c:v>
                </c:pt>
                <c:pt idx="1">
                  <c:v>1.7405710000000001</c:v>
                </c:pt>
                <c:pt idx="2">
                  <c:v>1.519725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7-4450-BDA1-4B4DF4E0E019}"/>
            </c:ext>
          </c:extLst>
        </c:ser>
        <c:ser>
          <c:idx val="2"/>
          <c:order val="2"/>
          <c:tx>
            <c:strRef>
              <c:f>'Gráfico 24.'!$A$18</c:f>
              <c:strCache>
                <c:ptCount val="1"/>
                <c:pt idx="0">
                  <c:v>2025*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24.'!$B$7:$D$7</c:f>
              <c:strCache>
                <c:ptCount val="3"/>
                <c:pt idx="0">
                  <c:v>Nacional </c:v>
                </c:pt>
                <c:pt idx="1">
                  <c:v>Urbana</c:v>
                </c:pt>
                <c:pt idx="2">
                  <c:v>Rural</c:v>
                </c:pt>
              </c:strCache>
            </c:strRef>
          </c:cat>
          <c:val>
            <c:numRef>
              <c:f>'Gráfico 24.'!$B$18:$D$18</c:f>
              <c:numCache>
                <c:formatCode>0.00</c:formatCode>
                <c:ptCount val="3"/>
                <c:pt idx="0">
                  <c:v>1.668445</c:v>
                </c:pt>
                <c:pt idx="1">
                  <c:v>1.761395</c:v>
                </c:pt>
                <c:pt idx="2">
                  <c:v>1.575496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17-4450-BDA1-4B4DF4E0E0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584126800"/>
        <c:axId val="1584123888"/>
        <c:extLst/>
      </c:barChart>
      <c:catAx>
        <c:axId val="158412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1584123888"/>
        <c:crosses val="autoZero"/>
        <c:auto val="1"/>
        <c:lblAlgn val="ctr"/>
        <c:lblOffset val="100"/>
        <c:noMultiLvlLbl val="0"/>
      </c:catAx>
      <c:valAx>
        <c:axId val="158412388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158412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344574892459873E-2"/>
          <c:y val="0.85584409723112176"/>
          <c:w val="0.88575379323622194"/>
          <c:h val="6.558502555601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55807879654138E-2"/>
          <c:y val="3.2512310226552855E-2"/>
          <c:w val="0.96508838424069177"/>
          <c:h val="0.76178227969709789"/>
        </c:manualLayout>
      </c:layout>
      <c:lineChart>
        <c:grouping val="standard"/>
        <c:varyColors val="0"/>
        <c:ser>
          <c:idx val="0"/>
          <c:order val="0"/>
          <c:tx>
            <c:strRef>
              <c:f>'Gráfico 3.'!$F$9</c:f>
              <c:strCache>
                <c:ptCount val="1"/>
                <c:pt idx="0">
                  <c:v>Ozama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9.5213497525386201E-3"/>
                  <c:y val="3.5380832642857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CC-4440-9DF3-B03456A1D8E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F-4818-8CAA-71635AF496F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F-4818-8CAA-71635AF49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3.'!$A$10:$A$20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3.'!$F$10:$F$20</c:f>
              <c:numCache>
                <c:formatCode>_(* #,##0.00_);_(* \(#,##0.00\);_(* "-"??_);_(@_)</c:formatCode>
                <c:ptCount val="11"/>
                <c:pt idx="0">
                  <c:v>1.7163350695926907</c:v>
                </c:pt>
                <c:pt idx="1">
                  <c:v>1.8888515782404252</c:v>
                </c:pt>
                <c:pt idx="2">
                  <c:v>3.724149295542555</c:v>
                </c:pt>
                <c:pt idx="3">
                  <c:v>0.96910000794344264</c:v>
                </c:pt>
                <c:pt idx="4">
                  <c:v>3.0682086381873921</c:v>
                </c:pt>
                <c:pt idx="5">
                  <c:v>5.3079312222024733</c:v>
                </c:pt>
                <c:pt idx="6">
                  <c:v>7.6265425893481229</c:v>
                </c:pt>
                <c:pt idx="7">
                  <c:v>6.8566142131528132</c:v>
                </c:pt>
                <c:pt idx="8">
                  <c:v>3.5317377731529715</c:v>
                </c:pt>
                <c:pt idx="9">
                  <c:v>3.3924457756246582</c:v>
                </c:pt>
                <c:pt idx="10">
                  <c:v>4.6924796207380766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CC-4440-9DF3-B03456A1D8E8}"/>
            </c:ext>
          </c:extLst>
        </c:ser>
        <c:ser>
          <c:idx val="1"/>
          <c:order val="1"/>
          <c:tx>
            <c:strRef>
              <c:f>'Gráfico 3.'!$G$9</c:f>
              <c:strCache>
                <c:ptCount val="1"/>
                <c:pt idx="0">
                  <c:v>Norte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'Gráfico 3.'!$A$10:$A$20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3.'!$G$10:$G$20</c:f>
              <c:numCache>
                <c:formatCode>_(* #,##0.00_);_(* \(#,##0.00\);_(* "-"??_);_(@_)</c:formatCode>
                <c:ptCount val="11"/>
                <c:pt idx="0">
                  <c:v>2.5128594316552664</c:v>
                </c:pt>
                <c:pt idx="1">
                  <c:v>1.5135312988401786</c:v>
                </c:pt>
                <c:pt idx="2">
                  <c:v>4.7727088566566946</c:v>
                </c:pt>
                <c:pt idx="3">
                  <c:v>1.0750193348801138</c:v>
                </c:pt>
                <c:pt idx="4">
                  <c:v>4.0477465758665465</c:v>
                </c:pt>
                <c:pt idx="5">
                  <c:v>5.3568055497148137</c:v>
                </c:pt>
                <c:pt idx="6">
                  <c:v>9.0844488831697561</c:v>
                </c:pt>
                <c:pt idx="7">
                  <c:v>8.9573392960895912</c:v>
                </c:pt>
                <c:pt idx="8">
                  <c:v>3.3981853291211852</c:v>
                </c:pt>
                <c:pt idx="9">
                  <c:v>3.1842181552788889</c:v>
                </c:pt>
                <c:pt idx="10">
                  <c:v>5.2062137116347627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CC-4440-9DF3-B03456A1D8E8}"/>
            </c:ext>
          </c:extLst>
        </c:ser>
        <c:ser>
          <c:idx val="2"/>
          <c:order val="2"/>
          <c:tx>
            <c:strRef>
              <c:f>'Gráfico 3.'!$H$9</c:f>
              <c:strCache>
                <c:ptCount val="1"/>
                <c:pt idx="0">
                  <c:v>Este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F-4818-8CAA-71635AF49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3.'!$A$10:$A$20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3.'!$H$10:$H$20</c:f>
              <c:numCache>
                <c:formatCode>_(* #,##0.00_);_(* \(#,##0.00\);_(* "-"??_);_(@_)</c:formatCode>
                <c:ptCount val="11"/>
                <c:pt idx="0">
                  <c:v>2.5227809652379376</c:v>
                </c:pt>
                <c:pt idx="1">
                  <c:v>1.7364825940251842</c:v>
                </c:pt>
                <c:pt idx="2">
                  <c:v>4.101278110338118</c:v>
                </c:pt>
                <c:pt idx="3">
                  <c:v>1.9115704405936886</c:v>
                </c:pt>
                <c:pt idx="4">
                  <c:v>3.621807091117033</c:v>
                </c:pt>
                <c:pt idx="5">
                  <c:v>5.6255944914726497</c:v>
                </c:pt>
                <c:pt idx="6">
                  <c:v>8.6585119774000407</c:v>
                </c:pt>
                <c:pt idx="7">
                  <c:v>8.1321518897791094</c:v>
                </c:pt>
                <c:pt idx="8">
                  <c:v>3.9308788171216316</c:v>
                </c:pt>
                <c:pt idx="9">
                  <c:v>3.2269842294030897</c:v>
                </c:pt>
                <c:pt idx="10">
                  <c:v>5.1154242538815256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2CC-4440-9DF3-B03456A1D8E8}"/>
            </c:ext>
          </c:extLst>
        </c:ser>
        <c:ser>
          <c:idx val="3"/>
          <c:order val="3"/>
          <c:tx>
            <c:strRef>
              <c:f>'Gráfico 3.'!$I$9</c:f>
              <c:strCache>
                <c:ptCount val="1"/>
                <c:pt idx="0">
                  <c:v>Sur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CC-4440-9DF3-B03456A1D8E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F-4818-8CAA-71635AF496F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F-4818-8CAA-71635AF496F8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F-4818-8CAA-71635AF49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3.'!$A$10:$A$20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3.'!$I$10:$I$20</c:f>
              <c:numCache>
                <c:formatCode>_(* #,##0.00_);_(* \(#,##0.00\);_(* "-"??_);_(@_)</c:formatCode>
                <c:ptCount val="11"/>
                <c:pt idx="0">
                  <c:v>3.8451935081148454</c:v>
                </c:pt>
                <c:pt idx="1">
                  <c:v>1.5147872084635823</c:v>
                </c:pt>
                <c:pt idx="2">
                  <c:v>4.3423338070424764</c:v>
                </c:pt>
                <c:pt idx="3">
                  <c:v>1.4527845036319744</c:v>
                </c:pt>
                <c:pt idx="4">
                  <c:v>4.5122315035799279</c:v>
                </c:pt>
                <c:pt idx="5">
                  <c:v>6.8806885140909015</c:v>
                </c:pt>
                <c:pt idx="6">
                  <c:v>9.9810726752204229</c:v>
                </c:pt>
                <c:pt idx="7">
                  <c:v>8.1715427256924915</c:v>
                </c:pt>
                <c:pt idx="8">
                  <c:v>3.803584848339487</c:v>
                </c:pt>
                <c:pt idx="9">
                  <c:v>3.7203595821305684</c:v>
                </c:pt>
                <c:pt idx="10">
                  <c:v>5.0727667091655873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2CC-4440-9DF3-B03456A1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5244799"/>
        <c:axId val="1465242879"/>
      </c:lineChart>
      <c:catAx>
        <c:axId val="1465244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5242879"/>
        <c:crosses val="autoZero"/>
        <c:auto val="1"/>
        <c:lblAlgn val="ctr"/>
        <c:lblOffset val="100"/>
        <c:noMultiLvlLbl val="0"/>
      </c:catAx>
      <c:valAx>
        <c:axId val="1465242879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1465244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849097227350471E-2"/>
          <c:y val="0.92857043115931404"/>
          <c:w val="0.90617059684743351"/>
          <c:h val="5.36955814443844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93236601316761E-2"/>
          <c:y val="3.418802582138139E-2"/>
          <c:w val="0.91868326614243601"/>
          <c:h val="0.80752288297318842"/>
        </c:manualLayout>
      </c:layout>
      <c:lineChart>
        <c:grouping val="standard"/>
        <c:varyColors val="0"/>
        <c:ser>
          <c:idx val="0"/>
          <c:order val="0"/>
          <c:tx>
            <c:strRef>
              <c:f>'Gráfico 4.'!$B$7</c:f>
              <c:strCache>
                <c:ptCount val="1"/>
                <c:pt idx="0">
                  <c:v>Alimentos y Bebidas no Alcohólicas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'Gráfico 4.'!$A$8:$A$18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4.'!$B$8:$B$18</c:f>
              <c:numCache>
                <c:formatCode>0.00</c:formatCode>
                <c:ptCount val="11"/>
                <c:pt idx="0">
                  <c:v>7.8941148664618215</c:v>
                </c:pt>
                <c:pt idx="1">
                  <c:v>-2.4096385542168548</c:v>
                </c:pt>
                <c:pt idx="2">
                  <c:v>5.5218855218855252</c:v>
                </c:pt>
                <c:pt idx="3">
                  <c:v>-2.8362759696513168E-2</c:v>
                </c:pt>
                <c:pt idx="4">
                  <c:v>7.1281651180934587</c:v>
                </c:pt>
                <c:pt idx="5">
                  <c:v>8.3645298000127024</c:v>
                </c:pt>
                <c:pt idx="6">
                  <c:v>9.2168358745738512</c:v>
                </c:pt>
                <c:pt idx="7">
                  <c:v>11.192577156920748</c:v>
                </c:pt>
                <c:pt idx="8">
                  <c:v>6.1063509813750816</c:v>
                </c:pt>
                <c:pt idx="9">
                  <c:v>3.0929738310312112</c:v>
                </c:pt>
                <c:pt idx="10">
                  <c:v>8.1908822870002496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A7-4B88-8397-126EF81FC46A}"/>
            </c:ext>
          </c:extLst>
        </c:ser>
        <c:ser>
          <c:idx val="1"/>
          <c:order val="1"/>
          <c:tx>
            <c:strRef>
              <c:f>'Gráfico 4.'!$C$7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'Gráfico 4.'!$A$8:$A$18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4.'!$C$8:$C$18</c:f>
              <c:numCache>
                <c:formatCode>0.00</c:formatCode>
                <c:ptCount val="11"/>
                <c:pt idx="0">
                  <c:v>-1.3365626121277421</c:v>
                </c:pt>
                <c:pt idx="1">
                  <c:v>4.9731793799436392</c:v>
                </c:pt>
                <c:pt idx="2">
                  <c:v>5.8461804954096666</c:v>
                </c:pt>
                <c:pt idx="3">
                  <c:v>-0.89190737255543573</c:v>
                </c:pt>
                <c:pt idx="4">
                  <c:v>0.35501981505944585</c:v>
                </c:pt>
                <c:pt idx="5">
                  <c:v>4.4997332229348288</c:v>
                </c:pt>
                <c:pt idx="6">
                  <c:v>6.6846127962313151</c:v>
                </c:pt>
                <c:pt idx="7">
                  <c:v>9.0701823949246609</c:v>
                </c:pt>
                <c:pt idx="8">
                  <c:v>0.11691026414283172</c:v>
                </c:pt>
                <c:pt idx="9">
                  <c:v>1.7090229379943873</c:v>
                </c:pt>
                <c:pt idx="10">
                  <c:v>2.4669480564791799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A7-4B88-8397-126EF81FC46A}"/>
            </c:ext>
          </c:extLst>
        </c:ser>
        <c:ser>
          <c:idx val="2"/>
          <c:order val="2"/>
          <c:tx>
            <c:strRef>
              <c:f>'Gráfico 4.'!$D$7</c:f>
              <c:strCache>
                <c:ptCount val="1"/>
                <c:pt idx="0">
                  <c:v>Salud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'Gráfico 4.'!$A$8:$A$18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4.'!$D$8:$D$18</c:f>
              <c:numCache>
                <c:formatCode>0.00</c:formatCode>
                <c:ptCount val="11"/>
                <c:pt idx="0">
                  <c:v>3.371538525893087</c:v>
                </c:pt>
                <c:pt idx="1">
                  <c:v>3.9009388151505191</c:v>
                </c:pt>
                <c:pt idx="2">
                  <c:v>3.349431375603694</c:v>
                </c:pt>
                <c:pt idx="3">
                  <c:v>3.1881217968043289</c:v>
                </c:pt>
                <c:pt idx="4">
                  <c:v>3.6520341830399623</c:v>
                </c:pt>
                <c:pt idx="5">
                  <c:v>6.4007652875163048</c:v>
                </c:pt>
                <c:pt idx="6">
                  <c:v>4.8469460803497313</c:v>
                </c:pt>
                <c:pt idx="7">
                  <c:v>5.1918612590468411</c:v>
                </c:pt>
                <c:pt idx="8">
                  <c:v>4.8384221276006496</c:v>
                </c:pt>
                <c:pt idx="9">
                  <c:v>5.2990497669200707</c:v>
                </c:pt>
                <c:pt idx="10">
                  <c:v>5.0994881540069281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0A7-4B88-8397-126EF81FC46A}"/>
            </c:ext>
          </c:extLst>
        </c:ser>
        <c:ser>
          <c:idx val="3"/>
          <c:order val="3"/>
          <c:tx>
            <c:strRef>
              <c:f>'Gráfico 4.'!$E$7</c:f>
              <c:strCache>
                <c:ptCount val="1"/>
                <c:pt idx="0">
                  <c:v>Transporte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'Gráfico 4.'!$A$8:$A$18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4.'!$E$8:$E$18</c:f>
              <c:numCache>
                <c:formatCode>0.00</c:formatCode>
                <c:ptCount val="11"/>
                <c:pt idx="0">
                  <c:v>-3.5649702919142339</c:v>
                </c:pt>
                <c:pt idx="1">
                  <c:v>5.429056165729083</c:v>
                </c:pt>
                <c:pt idx="2">
                  <c:v>5.2511222156347905</c:v>
                </c:pt>
                <c:pt idx="3">
                  <c:v>2.0278426007886199</c:v>
                </c:pt>
                <c:pt idx="4">
                  <c:v>3.162709992901648</c:v>
                </c:pt>
                <c:pt idx="5">
                  <c:v>7.545939516205789</c:v>
                </c:pt>
                <c:pt idx="6">
                  <c:v>16.241418657288758</c:v>
                </c:pt>
                <c:pt idx="7">
                  <c:v>5.8809330318708204</c:v>
                </c:pt>
                <c:pt idx="8">
                  <c:v>1.100750805520089</c:v>
                </c:pt>
                <c:pt idx="9">
                  <c:v>2.2012845712395763</c:v>
                </c:pt>
                <c:pt idx="10">
                  <c:v>3.4476951013134673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0A7-4B88-8397-126EF81FC46A}"/>
            </c:ext>
          </c:extLst>
        </c:ser>
        <c:ser>
          <c:idx val="4"/>
          <c:order val="4"/>
          <c:tx>
            <c:strRef>
              <c:f>'Gráfico 4.'!$F$7</c:f>
              <c:strCache>
                <c:ptCount val="1"/>
                <c:pt idx="0">
                  <c:v>Educación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'Gráfico 4.'!$A$8:$A$18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4.'!$F$8:$F$18</c:f>
              <c:numCache>
                <c:formatCode>0.00</c:formatCode>
                <c:ptCount val="11"/>
                <c:pt idx="0">
                  <c:v>5.2281504791875228</c:v>
                </c:pt>
                <c:pt idx="1">
                  <c:v>5.1315163460884961</c:v>
                </c:pt>
                <c:pt idx="2">
                  <c:v>5.055598655288331</c:v>
                </c:pt>
                <c:pt idx="3">
                  <c:v>4.1723076923077063</c:v>
                </c:pt>
                <c:pt idx="4">
                  <c:v>4.5663988657844907</c:v>
                </c:pt>
                <c:pt idx="5">
                  <c:v>-4.8076347850297463</c:v>
                </c:pt>
                <c:pt idx="6">
                  <c:v>3.1172858396066641</c:v>
                </c:pt>
                <c:pt idx="7">
                  <c:v>8.6902759916905694</c:v>
                </c:pt>
                <c:pt idx="8">
                  <c:v>6.3454835039817956</c:v>
                </c:pt>
                <c:pt idx="9">
                  <c:v>5.4170792428738093</c:v>
                </c:pt>
                <c:pt idx="10">
                  <c:v>5.8341343499749971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0A7-4B88-8397-126EF81FC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2080815"/>
        <c:axId val="1562088975"/>
      </c:lineChart>
      <c:catAx>
        <c:axId val="156208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2088975"/>
        <c:crosses val="autoZero"/>
        <c:auto val="1"/>
        <c:lblAlgn val="ctr"/>
        <c:lblOffset val="100"/>
        <c:noMultiLvlLbl val="0"/>
      </c:catAx>
      <c:valAx>
        <c:axId val="15620889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2080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134854319781572"/>
          <c:y val="0.94110482386436778"/>
          <c:w val="0.77895832642123031"/>
          <c:h val="4.95711690934373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5.'!$B$8</c:f>
              <c:strCache>
                <c:ptCount val="1"/>
                <c:pt idx="0">
                  <c:v>Ingreso per cápita  nominal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5.'!$A$9:$A$19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5.'!$B$9:$B$19</c:f>
              <c:numCache>
                <c:formatCode>#,##0</c:formatCode>
                <c:ptCount val="11"/>
                <c:pt idx="0">
                  <c:v>9262.7129999999997</c:v>
                </c:pt>
                <c:pt idx="1">
                  <c:v>10096.32</c:v>
                </c:pt>
                <c:pt idx="2">
                  <c:v>10844.11</c:v>
                </c:pt>
                <c:pt idx="3">
                  <c:v>12119.67</c:v>
                </c:pt>
                <c:pt idx="4">
                  <c:v>12762.69</c:v>
                </c:pt>
                <c:pt idx="5">
                  <c:v>11661.57</c:v>
                </c:pt>
                <c:pt idx="6">
                  <c:v>12280.44</c:v>
                </c:pt>
                <c:pt idx="7">
                  <c:v>13694.86</c:v>
                </c:pt>
                <c:pt idx="8">
                  <c:v>15906.34</c:v>
                </c:pt>
                <c:pt idx="9">
                  <c:v>18312.82</c:v>
                </c:pt>
                <c:pt idx="10">
                  <c:v>20192.12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E-4BAD-9341-74F7B7515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50895584"/>
        <c:axId val="50897504"/>
      </c:barChart>
      <c:lineChart>
        <c:grouping val="standard"/>
        <c:varyColors val="0"/>
        <c:ser>
          <c:idx val="1"/>
          <c:order val="1"/>
          <c:tx>
            <c:strRef>
              <c:f>'Gráfico 5.'!$C$8</c:f>
              <c:strCache>
                <c:ptCount val="1"/>
                <c:pt idx="0">
                  <c:v>Diferencias relativas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1.0417269269912556E-2"/>
                  <c:y val="-2.4978353994422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6E-4BAD-9341-74F7B75155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5.'!$A$9:$A$19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5.'!$C$9:$C$19</c:f>
              <c:numCache>
                <c:formatCode>0.0</c:formatCode>
                <c:ptCount val="11"/>
                <c:pt idx="1">
                  <c:v>8.9995987136814026</c:v>
                </c:pt>
                <c:pt idx="2">
                  <c:v>7.4065600139456844</c:v>
                </c:pt>
                <c:pt idx="3">
                  <c:v>11.762698829133967</c:v>
                </c:pt>
                <c:pt idx="4">
                  <c:v>5.3055900036882226</c:v>
                </c:pt>
                <c:pt idx="5">
                  <c:v>-8.6276482465687163</c:v>
                </c:pt>
                <c:pt idx="6">
                  <c:v>5.3069183651944023</c:v>
                </c:pt>
                <c:pt idx="7">
                  <c:v>11.517665490813032</c:v>
                </c:pt>
                <c:pt idx="8">
                  <c:v>16.148248320902876</c:v>
                </c:pt>
                <c:pt idx="9">
                  <c:v>15.129061745190908</c:v>
                </c:pt>
                <c:pt idx="10">
                  <c:v>10.26220975251217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86E-4BAD-9341-74F7B7515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3664"/>
        <c:axId val="50896064"/>
      </c:lineChart>
      <c:catAx>
        <c:axId val="508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97504"/>
        <c:crosses val="autoZero"/>
        <c:auto val="1"/>
        <c:lblAlgn val="ctr"/>
        <c:lblOffset val="100"/>
        <c:noMultiLvlLbl val="0"/>
      </c:catAx>
      <c:valAx>
        <c:axId val="50897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95584"/>
        <c:crosses val="autoZero"/>
        <c:crossBetween val="between"/>
      </c:valAx>
      <c:valAx>
        <c:axId val="50896064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93664"/>
        <c:crosses val="max"/>
        <c:crossBetween val="between"/>
      </c:valAx>
      <c:catAx>
        <c:axId val="5089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896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6.'!$B$8</c:f>
              <c:strCache>
                <c:ptCount val="1"/>
                <c:pt idx="0">
                  <c:v>Ingreso per cápita real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6.'!$A$9:$A$19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6.'!$B$9:$B$19</c:f>
              <c:numCache>
                <c:formatCode>#,##0</c:formatCode>
                <c:ptCount val="11"/>
                <c:pt idx="0">
                  <c:v>10077.93</c:v>
                </c:pt>
                <c:pt idx="1">
                  <c:v>10823.36</c:v>
                </c:pt>
                <c:pt idx="2">
                  <c:v>11270.14</c:v>
                </c:pt>
                <c:pt idx="3">
                  <c:v>12119.67</c:v>
                </c:pt>
                <c:pt idx="4">
                  <c:v>12577.22</c:v>
                </c:pt>
                <c:pt idx="5">
                  <c:v>11212.86</c:v>
                </c:pt>
                <c:pt idx="6">
                  <c:v>10899.83</c:v>
                </c:pt>
                <c:pt idx="7">
                  <c:v>11136.62</c:v>
                </c:pt>
                <c:pt idx="8">
                  <c:v>12216.04</c:v>
                </c:pt>
                <c:pt idx="9" formatCode="#,##0.0">
                  <c:v>13606.93</c:v>
                </c:pt>
                <c:pt idx="10" formatCode="#,##0.0">
                  <c:v>14486.76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BF9-A408-2C3CBC563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923612768"/>
        <c:axId val="1923606048"/>
      </c:barChart>
      <c:lineChart>
        <c:grouping val="standard"/>
        <c:varyColors val="0"/>
        <c:ser>
          <c:idx val="1"/>
          <c:order val="1"/>
          <c:tx>
            <c:strRef>
              <c:f>'Gráfico 6.'!$C$8</c:f>
              <c:strCache>
                <c:ptCount val="1"/>
                <c:pt idx="0">
                  <c:v>Diferencias relativas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3.3407470768941801E-2"/>
                  <c:y val="-7.06313364041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0C-4BF9-A408-2C3CBC5631D0}"/>
                </c:ext>
              </c:extLst>
            </c:dLbl>
            <c:dLbl>
              <c:idx val="5"/>
              <c:layout>
                <c:manualLayout>
                  <c:x val="-3.0981533134638124E-3"/>
                  <c:y val="7.68485318643586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C-4BF9-A408-2C3CBC5631D0}"/>
                </c:ext>
              </c:extLst>
            </c:dLbl>
            <c:dLbl>
              <c:idx val="6"/>
              <c:layout>
                <c:manualLayout>
                  <c:x val="1.8714471186724597E-3"/>
                  <c:y val="-0.1086637130568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0C-4BF9-A408-2C3CBC5631D0}"/>
                </c:ext>
              </c:extLst>
            </c:dLbl>
            <c:dLbl>
              <c:idx val="7"/>
              <c:layout>
                <c:manualLayout>
                  <c:x val="3.2778215616216413E-3"/>
                  <c:y val="-2.2515904507281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0C-4BF9-A408-2C3CBC5631D0}"/>
                </c:ext>
              </c:extLst>
            </c:dLbl>
            <c:dLbl>
              <c:idx val="10"/>
              <c:layout>
                <c:manualLayout>
                  <c:x val="2.5428302294908029E-3"/>
                  <c:y val="-7.97838473167301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0C-4BF9-A408-2C3CBC563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6.'!$A$9:$A$19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6.'!$C$9:$C$19</c:f>
              <c:numCache>
                <c:formatCode>#,##0.0</c:formatCode>
                <c:ptCount val="11"/>
                <c:pt idx="1">
                  <c:v>7.3966578454107257</c:v>
                </c:pt>
                <c:pt idx="2">
                  <c:v>4.1279233066256582</c:v>
                </c:pt>
                <c:pt idx="3">
                  <c:v>7.5378832916006333</c:v>
                </c:pt>
                <c:pt idx="4">
                  <c:v>3.7752678084469249</c:v>
                </c:pt>
                <c:pt idx="5">
                  <c:v>-10.847866221629253</c:v>
                </c:pt>
                <c:pt idx="6">
                  <c:v>-2.7917052384494268</c:v>
                </c:pt>
                <c:pt idx="7">
                  <c:v>2.1724192028683031</c:v>
                </c:pt>
                <c:pt idx="8">
                  <c:v>9.6925278944598894</c:v>
                </c:pt>
                <c:pt idx="9">
                  <c:v>11.385768219488469</c:v>
                </c:pt>
                <c:pt idx="10">
                  <c:v>6.4660434058233518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0C-4BF9-A408-2C3CBC563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3785088"/>
        <c:axId val="1923800448"/>
      </c:lineChart>
      <c:catAx>
        <c:axId val="192361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3606048"/>
        <c:crosses val="autoZero"/>
        <c:auto val="1"/>
        <c:lblAlgn val="ctr"/>
        <c:lblOffset val="100"/>
        <c:noMultiLvlLbl val="0"/>
      </c:catAx>
      <c:valAx>
        <c:axId val="1923606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3612768"/>
        <c:crosses val="autoZero"/>
        <c:crossBetween val="between"/>
      </c:valAx>
      <c:valAx>
        <c:axId val="1923800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3785088"/>
        <c:crosses val="max"/>
        <c:crossBetween val="between"/>
      </c:valAx>
      <c:catAx>
        <c:axId val="1923785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3800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971931274394549E-2"/>
          <c:y val="4.4106707253130005E-2"/>
          <c:w val="0.98408077121015813"/>
          <c:h val="0.739673543807798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7.'!$C$8</c:f>
              <c:strCache>
                <c:ptCount val="1"/>
                <c:pt idx="0">
                  <c:v>Participación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'[45]Gráfico 6'!$C$9:$C$15</c:f>
              <c:strCache>
                <c:ptCount val="7"/>
                <c:pt idx="0">
                  <c:v>Ingreso laboral </c:v>
                </c:pt>
                <c:pt idx="1">
                  <c:v>Ingreso no laboral en especie </c:v>
                </c:pt>
                <c:pt idx="2">
                  <c:v>Ingreso no laboral monetario</c:v>
                </c:pt>
                <c:pt idx="3">
                  <c:v>Ingresos del exterior</c:v>
                </c:pt>
                <c:pt idx="4">
                  <c:v>Transferencias gubernamentales directas</c:v>
                </c:pt>
                <c:pt idx="5">
                  <c:v>Transferencias gubernamentales en especies (PAE)</c:v>
                </c:pt>
                <c:pt idx="6">
                  <c:v>Alquiler imputado</c:v>
                </c:pt>
              </c:strCache>
            </c:strRef>
          </c:cat>
          <c:val>
            <c:numRef>
              <c:f>'Gráfico 7.'!$C$9:$C$15</c:f>
              <c:numCache>
                <c:formatCode>0.0</c:formatCode>
                <c:ptCount val="7"/>
                <c:pt idx="0">
                  <c:v>103.41628815262413</c:v>
                </c:pt>
                <c:pt idx="1">
                  <c:v>-5.0569703417765837</c:v>
                </c:pt>
                <c:pt idx="2">
                  <c:v>1.563388030317497</c:v>
                </c:pt>
                <c:pt idx="3">
                  <c:v>-0.99459395559677921</c:v>
                </c:pt>
                <c:pt idx="4">
                  <c:v>-4.3674609778165774</c:v>
                </c:pt>
                <c:pt idx="5">
                  <c:v>-1.8616525491158913</c:v>
                </c:pt>
                <c:pt idx="6">
                  <c:v>7.3011153092448362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8-469F-8A1D-89109B904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47694624"/>
        <c:axId val="1747695104"/>
      </c:barChart>
      <c:catAx>
        <c:axId val="174769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1747695104"/>
        <c:crosses val="autoZero"/>
        <c:auto val="1"/>
        <c:lblAlgn val="ctr"/>
        <c:lblOffset val="100"/>
        <c:noMultiLvlLbl val="0"/>
      </c:catAx>
      <c:valAx>
        <c:axId val="1747695104"/>
        <c:scaling>
          <c:orientation val="minMax"/>
          <c:min val="-10"/>
        </c:scaling>
        <c:delete val="1"/>
        <c:axPos val="l"/>
        <c:numFmt formatCode="0.0" sourceLinked="1"/>
        <c:majorTickMark val="out"/>
        <c:minorTickMark val="none"/>
        <c:tickLblPos val="nextTo"/>
        <c:crossAx val="1747694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986446793406418E-2"/>
          <c:y val="0.14160638913711804"/>
          <c:w val="0.92469236630780971"/>
          <c:h val="0.632195226132065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8.'!$B$8</c:f>
              <c:strCache>
                <c:ptCount val="1"/>
                <c:pt idx="0">
                  <c:v>Ingresos laborales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14-4FCF-B2B3-E8B3372658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C14-4FCF-B2B3-E8B33726589F}"/>
              </c:ext>
            </c:extLst>
          </c:dPt>
          <c:dLbls>
            <c:dLbl>
              <c:idx val="0"/>
              <c:layout>
                <c:manualLayout>
                  <c:x val="-1.5163872247765749E-17"/>
                  <c:y val="-0.2484475093718210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14-4FCF-B2B3-E8B33726589F}"/>
                </c:ext>
              </c:extLst>
            </c:dLbl>
            <c:dLbl>
              <c:idx val="1"/>
              <c:layout>
                <c:manualLayout>
                  <c:x val="0"/>
                  <c:y val="-0.2544994295413288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14-4FCF-B2B3-E8B337265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8.'!$A$9:$A$10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8.'!$B$9:$B$10</c:f>
              <c:numCache>
                <c:formatCode>0.0</c:formatCode>
                <c:ptCount val="2"/>
                <c:pt idx="0">
                  <c:v>71.387263908282506</c:v>
                </c:pt>
                <c:pt idx="1">
                  <c:v>72.45650511225422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14-4FCF-B2B3-E8B33726589F}"/>
            </c:ext>
          </c:extLst>
        </c:ser>
        <c:ser>
          <c:idx val="1"/>
          <c:order val="1"/>
          <c:tx>
            <c:strRef>
              <c:f>'Gráfico 8.'!$C$8</c:f>
              <c:strCache>
                <c:ptCount val="1"/>
                <c:pt idx="0">
                  <c:v>Ingresos no laborales en especies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8.'!$A$9:$A$10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8.'!$C$9:$C$10</c:f>
              <c:numCache>
                <c:formatCode>0.0</c:formatCode>
                <c:ptCount val="2"/>
                <c:pt idx="0">
                  <c:v>2.2965356066730358</c:v>
                </c:pt>
                <c:pt idx="1">
                  <c:v>1.9992855545339334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14-4FCF-B2B3-E8B33726589F}"/>
            </c:ext>
          </c:extLst>
        </c:ser>
        <c:ser>
          <c:idx val="2"/>
          <c:order val="2"/>
          <c:tx>
            <c:strRef>
              <c:f>'Gráfico 8.'!$D$8</c:f>
              <c:strCache>
                <c:ptCount val="1"/>
                <c:pt idx="0">
                  <c:v>Ingresos no laborales monetarios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8.'!$A$9:$A$10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8.'!$D$9:$D$10</c:f>
              <c:numCache>
                <c:formatCode>0.0</c:formatCode>
                <c:ptCount val="2"/>
                <c:pt idx="0">
                  <c:v>10.062291467626956</c:v>
                </c:pt>
                <c:pt idx="1">
                  <c:v>9.5552904859333623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14-4FCF-B2B3-E8B33726589F}"/>
            </c:ext>
          </c:extLst>
        </c:ser>
        <c:ser>
          <c:idx val="3"/>
          <c:order val="3"/>
          <c:tx>
            <c:strRef>
              <c:f>'Gráfico 8.'!$E$8</c:f>
              <c:strCache>
                <c:ptCount val="1"/>
                <c:pt idx="0">
                  <c:v>Ingresos del exterior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76039819346905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4-4FCF-B2B3-E8B33726589F}"/>
                </c:ext>
              </c:extLst>
            </c:dLbl>
            <c:dLbl>
              <c:idx val="1"/>
              <c:layout>
                <c:manualLayout>
                  <c:x val="-3.0870830972552488E-5"/>
                  <c:y val="3.379520814716142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4-4FCF-B2B3-E8B337265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8.'!$A$9:$A$10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8.'!$E$9:$E$10</c:f>
              <c:numCache>
                <c:formatCode>0.0</c:formatCode>
                <c:ptCount val="2"/>
                <c:pt idx="0">
                  <c:v>3.5809392224590288</c:v>
                </c:pt>
                <c:pt idx="1">
                  <c:v>3.4859409557416567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14-4FCF-B2B3-E8B33726589F}"/>
            </c:ext>
          </c:extLst>
        </c:ser>
        <c:ser>
          <c:idx val="4"/>
          <c:order val="4"/>
          <c:tx>
            <c:strRef>
              <c:f>'Gráfico 8.'!$F$8</c:f>
              <c:strCache>
                <c:ptCount val="1"/>
                <c:pt idx="0">
                  <c:v>Alquiler imputado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3.2776486065792644E-3"/>
                  <c:y val="3.41818835814687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14-4FCF-B2B3-E8B337265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8.'!$A$9:$A$10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8.'!$F$9:$F$10</c:f>
              <c:numCache>
                <c:formatCode>0.0</c:formatCode>
                <c:ptCount val="2"/>
                <c:pt idx="0">
                  <c:v>1.7011560226354083</c:v>
                </c:pt>
                <c:pt idx="1">
                  <c:v>1.5400952317840566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14-4FCF-B2B3-E8B33726589F}"/>
            </c:ext>
          </c:extLst>
        </c:ser>
        <c:ser>
          <c:idx val="5"/>
          <c:order val="5"/>
          <c:tx>
            <c:strRef>
              <c:f>'Gráfico 8.'!$G$8</c:f>
              <c:strCache>
                <c:ptCount val="1"/>
                <c:pt idx="0">
                  <c:v>Transferencias monetarias estatales 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5.1542564623578658E-4"/>
                  <c:y val="-7.7335086861468269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14-4FCF-B2B3-E8B337265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8.'!$A$9:$A$10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8.'!$G$9:$G$10</c:f>
              <c:numCache>
                <c:formatCode>0.0</c:formatCode>
                <c:ptCount val="2"/>
                <c:pt idx="0">
                  <c:v>9.3777908429484835</c:v>
                </c:pt>
                <c:pt idx="1">
                  <c:v>9.354355287172563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C14-4FCF-B2B3-E8B33726589F}"/>
            </c:ext>
          </c:extLst>
        </c:ser>
        <c:ser>
          <c:idx val="6"/>
          <c:order val="6"/>
          <c:tx>
            <c:strRef>
              <c:f>'Gráfico 8.'!$H$8</c:f>
              <c:strCache>
                <c:ptCount val="1"/>
                <c:pt idx="0">
                  <c:v>Transferencia en especies estatales (PAE)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14-4FCF-B2B3-E8B33726589F}"/>
                </c:ext>
              </c:extLst>
            </c:dLbl>
            <c:dLbl>
              <c:idx val="1"/>
              <c:layout>
                <c:manualLayout>
                  <c:x val="-1.5370287150830712E-5"/>
                  <c:y val="3.171345551827434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14-4FCF-B2B3-E8B337265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8.'!$A$9:$A$10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'Gráfico 8.'!$H$9:$H$10</c:f>
              <c:numCache>
                <c:formatCode>0.0</c:formatCode>
                <c:ptCount val="2"/>
                <c:pt idx="0">
                  <c:v>1.5940515910928199</c:v>
                </c:pt>
                <c:pt idx="1">
                  <c:v>1.6085004514467003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C14-4FCF-B2B3-E8B33726589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1646709040"/>
        <c:axId val="1646709520"/>
      </c:barChart>
      <c:catAx>
        <c:axId val="164670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1646709520"/>
        <c:crosses val="autoZero"/>
        <c:auto val="1"/>
        <c:lblAlgn val="ctr"/>
        <c:lblOffset val="100"/>
        <c:noMultiLvlLbl val="0"/>
      </c:catAx>
      <c:valAx>
        <c:axId val="1646709520"/>
        <c:scaling>
          <c:orientation val="minMax"/>
          <c:max val="100"/>
          <c:min val="0"/>
        </c:scaling>
        <c:delete val="1"/>
        <c:axPos val="l"/>
        <c:numFmt formatCode="0.0" sourceLinked="1"/>
        <c:majorTickMark val="none"/>
        <c:minorTickMark val="none"/>
        <c:tickLblPos val="nextTo"/>
        <c:crossAx val="1646709040"/>
        <c:crosses val="autoZero"/>
        <c:crossBetween val="between"/>
        <c:majorUnit val="10"/>
        <c:min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387708980546158E-2"/>
          <c:y val="0.87049443143931327"/>
          <c:w val="0.96403847782054553"/>
          <c:h val="0.111487550542668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9.'!$D$7</c:f>
              <c:strCache>
                <c:ptCount val="1"/>
                <c:pt idx="0">
                  <c:v>Salario mínimo pequeñas empresas / Salario promedio nominal 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'Gráfico 9.'!$A$8:$A$18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9.'!$D$8:$D$18</c:f>
              <c:numCache>
                <c:formatCode>0.0</c:formatCode>
                <c:ptCount val="11"/>
                <c:pt idx="0">
                  <c:v>56.983727467431578</c:v>
                </c:pt>
                <c:pt idx="1">
                  <c:v>58.915085056165772</c:v>
                </c:pt>
                <c:pt idx="2">
                  <c:v>60.278265855047216</c:v>
                </c:pt>
                <c:pt idx="3">
                  <c:v>58.599346364127122</c:v>
                </c:pt>
                <c:pt idx="4">
                  <c:v>60.146059916608486</c:v>
                </c:pt>
                <c:pt idx="5">
                  <c:v>66.62837449741528</c:v>
                </c:pt>
                <c:pt idx="6">
                  <c:v>67.384541700630848</c:v>
                </c:pt>
                <c:pt idx="7">
                  <c:v>69.300627734755878</c:v>
                </c:pt>
                <c:pt idx="8">
                  <c:v>69.381092374207583</c:v>
                </c:pt>
                <c:pt idx="9">
                  <c:v>68.561682672454481</c:v>
                </c:pt>
                <c:pt idx="10">
                  <c:v>68.886204677690856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6-49FD-B1BD-66C787092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50896544"/>
        <c:axId val="50906144"/>
      </c:barChart>
      <c:lineChart>
        <c:grouping val="standard"/>
        <c:varyColors val="0"/>
        <c:ser>
          <c:idx val="1"/>
          <c:order val="1"/>
          <c:tx>
            <c:strRef>
              <c:f>'Gráfico 9.'!$E$7</c:f>
              <c:strCache>
                <c:ptCount val="1"/>
                <c:pt idx="0">
                  <c:v>Gini Salarial 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dLbls>
            <c:spPr>
              <a:solidFill>
                <a:schemeClr val="bg1"/>
              </a:solidFill>
              <a:ln cap="rnd">
                <a:solidFill>
                  <a:schemeClr val="accent2"/>
                </a:solidFill>
                <a:round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9.'!$A$8:$A$18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'Gráfico 9.'!$E$8:$E$18</c:f>
              <c:numCache>
                <c:formatCode>0.000</c:formatCode>
                <c:ptCount val="11"/>
                <c:pt idx="0">
                  <c:v>0.43362000000000001</c:v>
                </c:pt>
                <c:pt idx="1">
                  <c:v>0.41533999999999999</c:v>
                </c:pt>
                <c:pt idx="2">
                  <c:v>0.42652000000000001</c:v>
                </c:pt>
                <c:pt idx="3">
                  <c:v>0.45417000000000002</c:v>
                </c:pt>
                <c:pt idx="4">
                  <c:v>0.43502000000000002</c:v>
                </c:pt>
                <c:pt idx="5">
                  <c:v>0.43974999999999997</c:v>
                </c:pt>
                <c:pt idx="6">
                  <c:v>0.42455999999999999</c:v>
                </c:pt>
                <c:pt idx="7">
                  <c:v>0.40464</c:v>
                </c:pt>
                <c:pt idx="8">
                  <c:v>0.40334999999999999</c:v>
                </c:pt>
                <c:pt idx="9">
                  <c:v>0.40172000000000002</c:v>
                </c:pt>
                <c:pt idx="10">
                  <c:v>0.40016000000000002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D6-49FD-B1BD-66C787092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53344"/>
        <c:axId val="51137024"/>
      </c:lineChart>
      <c:catAx>
        <c:axId val="511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37024"/>
        <c:crosses val="autoZero"/>
        <c:auto val="1"/>
        <c:lblAlgn val="ctr"/>
        <c:lblOffset val="100"/>
        <c:noMultiLvlLbl val="0"/>
      </c:catAx>
      <c:valAx>
        <c:axId val="51137024"/>
        <c:scaling>
          <c:orientation val="minMax"/>
        </c:scaling>
        <c:delete val="0"/>
        <c:axPos val="l"/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53344"/>
        <c:crosses val="autoZero"/>
        <c:crossBetween val="between"/>
      </c:valAx>
      <c:valAx>
        <c:axId val="5090614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96544"/>
        <c:crosses val="max"/>
        <c:crossBetween val="between"/>
      </c:valAx>
      <c:catAx>
        <c:axId val="5089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906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201083</xdr:rowOff>
    </xdr:from>
    <xdr:to>
      <xdr:col>13</xdr:col>
      <xdr:colOff>190500</xdr:colOff>
      <xdr:row>22</xdr:row>
      <xdr:rowOff>63500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D8A87248-E13B-435F-A6E6-65F605328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108810</xdr:colOff>
      <xdr:row>6</xdr:row>
      <xdr:rowOff>167302</xdr:rowOff>
    </xdr:from>
    <xdr:to>
      <xdr:col>17</xdr:col>
      <xdr:colOff>190500</xdr:colOff>
      <xdr:row>26</xdr:row>
      <xdr:rowOff>190499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A3B4F07C-6F78-45A7-8315-752C0ACF7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194581</xdr:colOff>
      <xdr:row>5</xdr:row>
      <xdr:rowOff>235948</xdr:rowOff>
    </xdr:from>
    <xdr:to>
      <xdr:col>14</xdr:col>
      <xdr:colOff>161924</xdr:colOff>
      <xdr:row>24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659677-AFBA-48DB-88C6-0E43399E1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702734</xdr:colOff>
      <xdr:row>5</xdr:row>
      <xdr:rowOff>412751</xdr:rowOff>
    </xdr:from>
    <xdr:to>
      <xdr:col>17</xdr:col>
      <xdr:colOff>137583</xdr:colOff>
      <xdr:row>23</xdr:row>
      <xdr:rowOff>137584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B902DC-4041-40E4-AC36-060F241ED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45178</xdr:colOff>
      <xdr:row>6</xdr:row>
      <xdr:rowOff>16899</xdr:rowOff>
    </xdr:from>
    <xdr:to>
      <xdr:col>16382</xdr:col>
      <xdr:colOff>180545</xdr:colOff>
      <xdr:row>23</xdr:row>
      <xdr:rowOff>138716</xdr:rowOff>
    </xdr:to>
    <xdr:graphicFrame macro="">
      <xdr:nvGraphicFramePr>
        <xdr:cNvPr id="10" name="Gráfico 2">
          <a:extLst>
            <a:ext uri="{FF2B5EF4-FFF2-40B4-BE49-F238E27FC236}">
              <a16:creationId xmlns:a16="http://schemas.microsoft.com/office/drawing/2014/main" id="{F7C2990E-97C7-31C3-6542-07C3B359DA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130232</xdr:colOff>
      <xdr:row>6</xdr:row>
      <xdr:rowOff>16899</xdr:rowOff>
    </xdr:from>
    <xdr:to>
      <xdr:col>13</xdr:col>
      <xdr:colOff>328083</xdr:colOff>
      <xdr:row>23</xdr:row>
      <xdr:rowOff>137584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62974C25-D7E9-CDC7-2E1B-98F13D1DFE8E}"/>
            </a:ext>
            <a:ext uri="{147F2762-F138-4A5C-976F-8EAC2B608ADB}">
              <a16:predDERef xmlns:a16="http://schemas.microsoft.com/office/drawing/2014/main" pred="{F7C2990E-97C7-31C3-6542-07C3B359D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901492</xdr:colOff>
      <xdr:row>19</xdr:row>
      <xdr:rowOff>33451</xdr:rowOff>
    </xdr:from>
    <xdr:to>
      <xdr:col>4</xdr:col>
      <xdr:colOff>430093</xdr:colOff>
      <xdr:row>20</xdr:row>
      <xdr:rowOff>155005</xdr:rowOff>
    </xdr:to>
    <xdr:sp macro="" textlink="">
      <xdr:nvSpPr>
        <xdr:cNvPr id="9" name="Rectángulo 48">
          <a:extLst>
            <a:ext uri="{FF2B5EF4-FFF2-40B4-BE49-F238E27FC236}">
              <a16:creationId xmlns:a16="http://schemas.microsoft.com/office/drawing/2014/main" id="{6C55174B-DEB6-39D0-B1C9-D3AE138F70AA}"/>
            </a:ext>
          </a:extLst>
        </xdr:cNvPr>
        <xdr:cNvSpPr/>
      </xdr:nvSpPr>
      <xdr:spPr>
        <a:xfrm>
          <a:off x="3797092" y="4014901"/>
          <a:ext cx="576351" cy="31205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400"/>
        </a:p>
      </xdr:txBody>
    </xdr:sp>
    <xdr:clientData/>
  </xdr:twoCellAnchor>
  <xdr:twoCellAnchor>
    <xdr:from>
      <xdr:col>4</xdr:col>
      <xdr:colOff>27567</xdr:colOff>
      <xdr:row>6</xdr:row>
      <xdr:rowOff>85634</xdr:rowOff>
    </xdr:from>
    <xdr:to>
      <xdr:col>17</xdr:col>
      <xdr:colOff>447675</xdr:colOff>
      <xdr:row>25</xdr:row>
      <xdr:rowOff>125506</xdr:rowOff>
    </xdr:to>
    <xdr:grpSp>
      <xdr:nvGrpSpPr>
        <xdr:cNvPr id="81" name="Grupo 11">
          <a:extLst>
            <a:ext uri="{FF2B5EF4-FFF2-40B4-BE49-F238E27FC236}">
              <a16:creationId xmlns:a16="http://schemas.microsoft.com/office/drawing/2014/main" id="{96C64745-FB79-2CBA-A2DC-306084A305EE}"/>
            </a:ext>
            <a:ext uri="{147F2762-F138-4A5C-976F-8EAC2B608ADB}">
              <a16:predDERef xmlns:a16="http://schemas.microsoft.com/office/drawing/2014/main" pred="{6C55174B-DEB6-39D0-B1C9-D3AE138F70AA}"/>
            </a:ext>
          </a:extLst>
        </xdr:cNvPr>
        <xdr:cNvGrpSpPr/>
      </xdr:nvGrpSpPr>
      <xdr:grpSpPr>
        <a:xfrm>
          <a:off x="3970917" y="1400084"/>
          <a:ext cx="9764133" cy="3849872"/>
          <a:chOff x="3456567" y="1409609"/>
          <a:chExt cx="9764133" cy="3849872"/>
        </a:xfrm>
      </xdr:grpSpPr>
      <xdr:grpSp>
        <xdr:nvGrpSpPr>
          <xdr:cNvPr id="82" name="Grupo 10">
            <a:extLst>
              <a:ext uri="{FF2B5EF4-FFF2-40B4-BE49-F238E27FC236}">
                <a16:creationId xmlns:a16="http://schemas.microsoft.com/office/drawing/2014/main" id="{6D7D0263-FFE2-311C-AF29-559FC44CA560}"/>
              </a:ext>
            </a:extLst>
          </xdr:cNvPr>
          <xdr:cNvGrpSpPr/>
        </xdr:nvGrpSpPr>
        <xdr:grpSpPr>
          <a:xfrm>
            <a:off x="3456567" y="1409609"/>
            <a:ext cx="9764133" cy="3849872"/>
            <a:chOff x="3456567" y="1409609"/>
            <a:chExt cx="9764133" cy="3849872"/>
          </a:xfrm>
        </xdr:grpSpPr>
        <xdr:graphicFrame macro="">
          <xdr:nvGraphicFramePr>
            <xdr:cNvPr id="83" name="Chart 1">
              <a:extLst>
                <a:ext uri="{FF2B5EF4-FFF2-40B4-BE49-F238E27FC236}">
                  <a16:creationId xmlns:a16="http://schemas.microsoft.com/office/drawing/2014/main" id="{B05B7064-3975-BAC6-DFA3-18280122FF67}"/>
                </a:ext>
              </a:extLst>
            </xdr:cNvPr>
            <xdr:cNvGraphicFramePr>
              <a:graphicFrameLocks/>
            </xdr:cNvGraphicFramePr>
          </xdr:nvGraphicFramePr>
          <xdr:xfrm>
            <a:off x="7615500" y="1409609"/>
            <a:ext cx="5605200" cy="3816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84" name="Chart 1">
              <a:extLst>
                <a:ext uri="{FF2B5EF4-FFF2-40B4-BE49-F238E27FC236}">
                  <a16:creationId xmlns:a16="http://schemas.microsoft.com/office/drawing/2014/main" id="{0CFDDE52-6BCC-7D6D-10A3-5A54B26C3970}"/>
                </a:ext>
              </a:extLst>
            </xdr:cNvPr>
            <xdr:cNvGraphicFramePr>
              <a:graphicFrameLocks/>
            </xdr:cNvGraphicFramePr>
          </xdr:nvGraphicFramePr>
          <xdr:xfrm>
            <a:off x="3456567" y="1442272"/>
            <a:ext cx="5605739" cy="381720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pic>
        <xdr:nvPicPr>
          <xdr:cNvPr id="85" name="Imagen 51">
            <a:extLst>
              <a:ext uri="{FF2B5EF4-FFF2-40B4-BE49-F238E27FC236}">
                <a16:creationId xmlns:a16="http://schemas.microsoft.com/office/drawing/2014/main" id="{2894649A-5902-408D-A11F-CC4332F5BC32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duotone>
              <a:prstClr val="black"/>
              <a:schemeClr val="accent2">
                <a:lumMod val="60000"/>
                <a:lumOff val="40000"/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4670" y="3725911"/>
            <a:ext cx="720000" cy="72000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86" name="Imagen 53">
            <a:extLst>
              <a:ext uri="{FF2B5EF4-FFF2-40B4-BE49-F238E27FC236}">
                <a16:creationId xmlns:a16="http://schemas.microsoft.com/office/drawing/2014/main" id="{59178DBD-235C-662E-1E15-CE82CD6C2BF1}"/>
              </a:ext>
            </a:extLst>
          </xdr:cNvPr>
          <xdr:cNvPicPr/>
        </xdr:nvPicPr>
        <xdr:blipFill>
          <a:blip xmlns:r="http://schemas.openxmlformats.org/officeDocument/2006/relationships" r:embed="rId4" cstate="print">
            <a:duotone>
              <a:prstClr val="black"/>
              <a:schemeClr val="accent2">
                <a:lumMod val="20000"/>
                <a:lumOff val="80000"/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5367" y="2275929"/>
            <a:ext cx="720000" cy="7200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0.41682</cdr:x>
      <cdr:y>0.37078</cdr:y>
    </cdr:from>
    <cdr:to>
      <cdr:x>0.58318</cdr:x>
      <cdr:y>0.62922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04487C5C-2C33-21E2-5F08-FCE532D57398}"/>
            </a:ext>
          </a:extLst>
        </cdr:cNvPr>
        <cdr:cNvSpPr txBox="1"/>
      </cdr:nvSpPr>
      <cdr:spPr>
        <a:xfrm xmlns:a="http://schemas.openxmlformats.org/drawingml/2006/main">
          <a:off x="2290924" y="131186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0.53419</cdr:x>
      <cdr:y>0.49265</cdr:y>
    </cdr:from>
    <cdr:to>
      <cdr:x>0.70056</cdr:x>
      <cdr:y>0.7511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83545594-BCED-99C8-7FA8-CE54B68706F0}"/>
            </a:ext>
          </a:extLst>
        </cdr:cNvPr>
        <cdr:cNvSpPr txBox="1"/>
      </cdr:nvSpPr>
      <cdr:spPr>
        <a:xfrm xmlns:a="http://schemas.openxmlformats.org/drawingml/2006/main">
          <a:off x="2936059" y="17430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0.04852</cdr:x>
      <cdr:y>0.28088</cdr:y>
    </cdr:from>
    <cdr:to>
      <cdr:x>0.15424</cdr:x>
      <cdr:y>0.36263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DB358379-7A2C-45CB-9A76-01C7FD80580C}"/>
            </a:ext>
          </a:extLst>
        </cdr:cNvPr>
        <cdr:cNvSpPr/>
      </cdr:nvSpPr>
      <cdr:spPr>
        <a:xfrm xmlns:a="http://schemas.openxmlformats.org/drawingml/2006/main">
          <a:off x="266700" y="850900"/>
          <a:ext cx="581025" cy="2476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DO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814917</xdr:colOff>
      <xdr:row>7</xdr:row>
      <xdr:rowOff>158751</xdr:rowOff>
    </xdr:from>
    <xdr:to>
      <xdr:col>17</xdr:col>
      <xdr:colOff>429634</xdr:colOff>
      <xdr:row>27</xdr:row>
      <xdr:rowOff>166873</xdr:rowOff>
    </xdr:to>
    <xdr:grpSp>
      <xdr:nvGrpSpPr>
        <xdr:cNvPr id="74" name="Grupo 9">
          <a:extLst>
            <a:ext uri="{FF2B5EF4-FFF2-40B4-BE49-F238E27FC236}">
              <a16:creationId xmlns:a16="http://schemas.microsoft.com/office/drawing/2014/main" id="{8DFDFD42-FE0E-42AD-A306-F173EAD2DA56}"/>
            </a:ext>
          </a:extLst>
        </xdr:cNvPr>
        <xdr:cNvGrpSpPr/>
      </xdr:nvGrpSpPr>
      <xdr:grpSpPr>
        <a:xfrm>
          <a:off x="3545417" y="1587501"/>
          <a:ext cx="10028717" cy="3807539"/>
          <a:chOff x="3456567" y="1409609"/>
          <a:chExt cx="10028717" cy="3849872"/>
        </a:xfrm>
      </xdr:grpSpPr>
      <xdr:grpSp>
        <xdr:nvGrpSpPr>
          <xdr:cNvPr id="75" name="Grupo 10">
            <a:extLst>
              <a:ext uri="{FF2B5EF4-FFF2-40B4-BE49-F238E27FC236}">
                <a16:creationId xmlns:a16="http://schemas.microsoft.com/office/drawing/2014/main" id="{3A94C488-B6C2-26E0-EF24-38D95DAD0B44}"/>
              </a:ext>
            </a:extLst>
          </xdr:cNvPr>
          <xdr:cNvGrpSpPr/>
        </xdr:nvGrpSpPr>
        <xdr:grpSpPr>
          <a:xfrm>
            <a:off x="3456567" y="1409609"/>
            <a:ext cx="10028717" cy="3849872"/>
            <a:chOff x="3456567" y="1409609"/>
            <a:chExt cx="10028717" cy="3849872"/>
          </a:xfrm>
        </xdr:grpSpPr>
        <xdr:graphicFrame macro="">
          <xdr:nvGraphicFramePr>
            <xdr:cNvPr id="76" name="Chart 1">
              <a:extLst>
                <a:ext uri="{FF2B5EF4-FFF2-40B4-BE49-F238E27FC236}">
                  <a16:creationId xmlns:a16="http://schemas.microsoft.com/office/drawing/2014/main" id="{F5E25650-412E-4A4C-C69D-CBE1ABD916C2}"/>
                </a:ext>
              </a:extLst>
            </xdr:cNvPr>
            <xdr:cNvGraphicFramePr>
              <a:graphicFrameLocks/>
            </xdr:cNvGraphicFramePr>
          </xdr:nvGraphicFramePr>
          <xdr:xfrm>
            <a:off x="7880084" y="1409609"/>
            <a:ext cx="5605200" cy="3816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77" name="Chart 1">
              <a:extLst>
                <a:ext uri="{FF2B5EF4-FFF2-40B4-BE49-F238E27FC236}">
                  <a16:creationId xmlns:a16="http://schemas.microsoft.com/office/drawing/2014/main" id="{D92E6F3A-87B2-B8A8-A741-15C5E9796EC0}"/>
                </a:ext>
              </a:extLst>
            </xdr:cNvPr>
            <xdr:cNvGraphicFramePr>
              <a:graphicFrameLocks/>
            </xdr:cNvGraphicFramePr>
          </xdr:nvGraphicFramePr>
          <xdr:xfrm>
            <a:off x="3456567" y="1442272"/>
            <a:ext cx="5605739" cy="381720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pic>
        <xdr:nvPicPr>
          <xdr:cNvPr id="78" name="Imagen 51">
            <a:extLst>
              <a:ext uri="{FF2B5EF4-FFF2-40B4-BE49-F238E27FC236}">
                <a16:creationId xmlns:a16="http://schemas.microsoft.com/office/drawing/2014/main" id="{BB1975C0-0A10-021B-7CCA-0BA38A4E584C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duotone>
              <a:prstClr val="black"/>
              <a:schemeClr val="accent2">
                <a:lumMod val="60000"/>
                <a:lumOff val="40000"/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4670" y="3725911"/>
            <a:ext cx="720000" cy="72000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79" name="Imagen 53">
            <a:extLst>
              <a:ext uri="{FF2B5EF4-FFF2-40B4-BE49-F238E27FC236}">
                <a16:creationId xmlns:a16="http://schemas.microsoft.com/office/drawing/2014/main" id="{B77E694D-D654-AF51-6121-EE4AD776B25D}"/>
              </a:ext>
            </a:extLst>
          </xdr:cNvPr>
          <xdr:cNvPicPr/>
        </xdr:nvPicPr>
        <xdr:blipFill>
          <a:blip xmlns:r="http://schemas.openxmlformats.org/officeDocument/2006/relationships" r:embed="rId4" cstate="print">
            <a:duotone>
              <a:prstClr val="black"/>
              <a:schemeClr val="accent2">
                <a:lumMod val="20000"/>
                <a:lumOff val="80000"/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5367" y="2275929"/>
            <a:ext cx="720000" cy="7200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0.41682</cdr:x>
      <cdr:y>0.37078</cdr:y>
    </cdr:from>
    <cdr:to>
      <cdr:x>0.58318</cdr:x>
      <cdr:y>0.62922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04487C5C-2C33-21E2-5F08-FCE532D57398}"/>
            </a:ext>
          </a:extLst>
        </cdr:cNvPr>
        <cdr:cNvSpPr txBox="1"/>
      </cdr:nvSpPr>
      <cdr:spPr>
        <a:xfrm xmlns:a="http://schemas.openxmlformats.org/drawingml/2006/main">
          <a:off x="2290924" y="131186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0.53419</cdr:x>
      <cdr:y>0.49265</cdr:y>
    </cdr:from>
    <cdr:to>
      <cdr:x>0.70056</cdr:x>
      <cdr:y>0.7511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83545594-BCED-99C8-7FA8-CE54B68706F0}"/>
            </a:ext>
          </a:extLst>
        </cdr:cNvPr>
        <cdr:cNvSpPr txBox="1"/>
      </cdr:nvSpPr>
      <cdr:spPr>
        <a:xfrm xmlns:a="http://schemas.openxmlformats.org/drawingml/2006/main">
          <a:off x="2936059" y="17430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0.04852</cdr:x>
      <cdr:y>0.28088</cdr:y>
    </cdr:from>
    <cdr:to>
      <cdr:x>0.15424</cdr:x>
      <cdr:y>0.36263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DB358379-7A2C-45CB-9A76-01C7FD80580C}"/>
            </a:ext>
          </a:extLst>
        </cdr:cNvPr>
        <cdr:cNvSpPr/>
      </cdr:nvSpPr>
      <cdr:spPr>
        <a:xfrm xmlns:a="http://schemas.openxmlformats.org/drawingml/2006/main">
          <a:off x="266700" y="850900"/>
          <a:ext cx="581025" cy="2476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DO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73675</xdr:colOff>
      <xdr:row>7</xdr:row>
      <xdr:rowOff>169331</xdr:rowOff>
    </xdr:from>
    <xdr:to>
      <xdr:col>13</xdr:col>
      <xdr:colOff>486834</xdr:colOff>
      <xdr:row>23</xdr:row>
      <xdr:rowOff>105831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4A5F55C9-71A8-4431-8F2A-8225E8687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104438</xdr:colOff>
      <xdr:row>5</xdr:row>
      <xdr:rowOff>356569</xdr:rowOff>
    </xdr:from>
    <xdr:to>
      <xdr:col>21</xdr:col>
      <xdr:colOff>78441</xdr:colOff>
      <xdr:row>29</xdr:row>
      <xdr:rowOff>100854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93E7F42-1C72-4889-8F13-68EFDD5EF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992093</xdr:colOff>
      <xdr:row>6</xdr:row>
      <xdr:rowOff>83634</xdr:rowOff>
    </xdr:from>
    <xdr:to>
      <xdr:col>9</xdr:col>
      <xdr:colOff>624167</xdr:colOff>
      <xdr:row>27</xdr:row>
      <xdr:rowOff>114860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525EFB64-1065-427F-8A37-A4D7A2AE9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1335181</xdr:colOff>
      <xdr:row>5</xdr:row>
      <xdr:rowOff>352425</xdr:rowOff>
    </xdr:from>
    <xdr:to>
      <xdr:col>7</xdr:col>
      <xdr:colOff>685800</xdr:colOff>
      <xdr:row>25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820129-575E-437C-829C-9FC819B6A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1345603</xdr:colOff>
      <xdr:row>6</xdr:row>
      <xdr:rowOff>87006</xdr:rowOff>
    </xdr:from>
    <xdr:to>
      <xdr:col>10</xdr:col>
      <xdr:colOff>407237</xdr:colOff>
      <xdr:row>26</xdr:row>
      <xdr:rowOff>79738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15C74A-83E0-45BF-8552-6A5920169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292539</xdr:colOff>
      <xdr:row>5</xdr:row>
      <xdr:rowOff>151140</xdr:rowOff>
    </xdr:from>
    <xdr:to>
      <xdr:col>15</xdr:col>
      <xdr:colOff>571500</xdr:colOff>
      <xdr:row>24</xdr:row>
      <xdr:rowOff>71438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A546FA-0981-4372-8B87-4F61A34A5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638175</xdr:colOff>
      <xdr:row>6</xdr:row>
      <xdr:rowOff>38100</xdr:rowOff>
    </xdr:from>
    <xdr:to>
      <xdr:col>12</xdr:col>
      <xdr:colOff>638175</xdr:colOff>
      <xdr:row>25</xdr:row>
      <xdr:rowOff>19050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E92DB9BA-DD4B-4200-A686-B837171EF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750248</xdr:colOff>
      <xdr:row>6</xdr:row>
      <xdr:rowOff>40096</xdr:rowOff>
    </xdr:from>
    <xdr:to>
      <xdr:col>15</xdr:col>
      <xdr:colOff>313142</xdr:colOff>
      <xdr:row>23</xdr:row>
      <xdr:rowOff>148166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C55C5F-CEAF-436A-87F0-B8C3AEDF4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981074</xdr:colOff>
      <xdr:row>4</xdr:row>
      <xdr:rowOff>61911</xdr:rowOff>
    </xdr:from>
    <xdr:to>
      <xdr:col>11</xdr:col>
      <xdr:colOff>323849</xdr:colOff>
      <xdr:row>18</xdr:row>
      <xdr:rowOff>180974</xdr:rowOff>
    </xdr:to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2D88369B-63D7-12B4-43B8-7001BB984E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369796</xdr:colOff>
      <xdr:row>5</xdr:row>
      <xdr:rowOff>355004</xdr:rowOff>
    </xdr:from>
    <xdr:to>
      <xdr:col>12</xdr:col>
      <xdr:colOff>526678</xdr:colOff>
      <xdr:row>22</xdr:row>
      <xdr:rowOff>22413</xdr:rowOff>
    </xdr:to>
    <xdr:graphicFrame macro="">
      <xdr:nvGraphicFramePr>
        <xdr:cNvPr id="10" name="Gráfico 1">
          <a:extLst>
            <a:ext uri="{FF2B5EF4-FFF2-40B4-BE49-F238E27FC236}">
              <a16:creationId xmlns:a16="http://schemas.microsoft.com/office/drawing/2014/main" id="{013AE8C1-3157-46C6-ABDD-988394F4F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421265</xdr:colOff>
      <xdr:row>6</xdr:row>
      <xdr:rowOff>10582</xdr:rowOff>
    </xdr:from>
    <xdr:to>
      <xdr:col>22</xdr:col>
      <xdr:colOff>444499</xdr:colOff>
      <xdr:row>29</xdr:row>
      <xdr:rowOff>148166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597836D7-496A-4103-B0ED-BC8E59AA6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666748</xdr:colOff>
      <xdr:row>5</xdr:row>
      <xdr:rowOff>9524</xdr:rowOff>
    </xdr:from>
    <xdr:to>
      <xdr:col>18</xdr:col>
      <xdr:colOff>211665</xdr:colOff>
      <xdr:row>24</xdr:row>
      <xdr:rowOff>42333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1A95885C-7885-1202-117D-4AFA360C45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130969</xdr:colOff>
      <xdr:row>6</xdr:row>
      <xdr:rowOff>3572</xdr:rowOff>
    </xdr:from>
    <xdr:to>
      <xdr:col>12</xdr:col>
      <xdr:colOff>642938</xdr:colOff>
      <xdr:row>28</xdr:row>
      <xdr:rowOff>11906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5585C4-A34D-D6E9-24CB-50FEEC656D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519111</xdr:colOff>
      <xdr:row>6</xdr:row>
      <xdr:rowOff>23811</xdr:rowOff>
    </xdr:from>
    <xdr:to>
      <xdr:col>13</xdr:col>
      <xdr:colOff>1038224</xdr:colOff>
      <xdr:row>21</xdr:row>
      <xdr:rowOff>180974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475F12-29BC-A056-9720-99B2B7F42F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515792</xdr:colOff>
      <xdr:row>6</xdr:row>
      <xdr:rowOff>10823</xdr:rowOff>
    </xdr:from>
    <xdr:to>
      <xdr:col>15</xdr:col>
      <xdr:colOff>628650</xdr:colOff>
      <xdr:row>27</xdr:row>
      <xdr:rowOff>9526</xdr:rowOff>
    </xdr:to>
    <xdr:graphicFrame macro="">
      <xdr:nvGraphicFramePr>
        <xdr:cNvPr id="2" name="Chart 11">
          <a:extLst>
            <a:ext uri="{FF2B5EF4-FFF2-40B4-BE49-F238E27FC236}">
              <a16:creationId xmlns:a16="http://schemas.microsoft.com/office/drawing/2014/main" id="{C93625BC-B998-4340-B9FD-F08BF68C2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381000</xdr:colOff>
      <xdr:row>5</xdr:row>
      <xdr:rowOff>28575</xdr:rowOff>
    </xdr:from>
    <xdr:to>
      <xdr:col>18</xdr:col>
      <xdr:colOff>438150</xdr:colOff>
      <xdr:row>27</xdr:row>
      <xdr:rowOff>76200</xdr:rowOff>
    </xdr:to>
    <xdr:graphicFrame macro="">
      <xdr:nvGraphicFramePr>
        <xdr:cNvPr id="4" name="Gráfico 2">
          <a:extLst>
            <a:ext uri="{FF2B5EF4-FFF2-40B4-BE49-F238E27FC236}">
              <a16:creationId xmlns:a16="http://schemas.microsoft.com/office/drawing/2014/main" id="{84BCA43D-DD93-45E9-A7EA-03DBDAB0F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5</xdr:row>
      <xdr:rowOff>509586</xdr:rowOff>
    </xdr:from>
    <xdr:to>
      <xdr:col>13</xdr:col>
      <xdr:colOff>638175</xdr:colOff>
      <xdr:row>22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A4A8CA-F9EC-23EA-7A11-3CF53114D4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Hv2kp-47212/FISCAL/Cuadros%20Comparativos/CUADROS%20FISC.COMPARA902001-1er%20trimest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FPSFWN03P/STA/respaldo%20Henry%20Rodriguez/Resto%20del%20Sistema%20Bancario/Implementacion%20del%20MEMF/Oferta%20Monetaria/analisis%20pafi%20junio%202007%20y%20gr&#225;ficos%20comparado%20con%20el%20MEM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ATA\ML\DOM\Macro\2002\DRSH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SEGURIDAD\Secto%20publico\DATA\ML\DOM\Macro\2002\DRSHAR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Users\Juliana\AppData\Local\Temp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reyes\Downloads\Documents%20and%20Settings\1991162\Local%20Settings\Temporary%20Internet%20Files\OLK1\balanzatrimestral%202003-2004%20Inf%20economia%2003-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TEMP/My%20Documents/Moz/E-Final/BOP9703_st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Cameroon/DSA/Cam_Relie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ATA\ML\DOM\archives\June%20%202003%20SBA%20Mission\Real\DRGDP_pro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Users/BHouse/My%20Documents/DomRep/DomRep-BOP/Active-0312M-DSA/IN/DR%20WEO%20Sh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My%20Documents/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joe/Guinea%20Bissau/Guinea-Bissau/Guinea%20Bissau_md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litica%20Fiscal\Sector%20publico\BKUP%20SPNF\2010\Blance%20Trimestral%20enviado%20a%20Rosa%20Yunes%202009_20enero201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My%20Documents/Temp/ETHIOPIA/Mission/Tem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Users/BHouse/My%20Documents/DomRep/DomRep-BOP/Active-0312M-DSA/DomRep-BOP-vActive-0312M-D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8F32189D/balanza%20revision%202002-2004%20CParis%20(revision%20de%20abril%2004)vigen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lance%20Fiscal\Documents%20and%20Settings\1996100\Desktop\My%20Documents\Archivos%20de%20Excel\Archivo%20Monetario%204%20de%20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GCP-STRUCTURE\Manual%20Operativo%20DGCP\Manuales%20de%20Soporte\Sistema%20de%20Informacion%20Financiera\Sistema%20de%20Informac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1162\Local%20Settings\Temporary%20Internet%20Files\OLK1\balanzatrimestral%202003-2004%20Inf%20economia%2003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91162\Local%20Settings\Temporary%20Internet%20Files\OLK1\balanzatrimestral%202003-2004%20Inf%20economia%2003-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FPSSWN06p/wrs2/whd/system/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Docs/O-DRIVE/JM/BEN/HIPC/excelfiles/with%20libya/BN-DSA-Kad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Bcfs1/promieco/Politica%20Fiscal/Sector%20publico/Sector%20Publico%202006%20%202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ARD\BENIN\Decion%20Pt\HIPC%20tabl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TEMP/HIPC/Other%20HIPCs/Burkina%20Faso/BUR%2012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DATA/GHA/WORKING/Ghfis0500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BOARD/MALI/1ST-COMP/DSA/MLI-buyb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Proyecto%20Estadisticas%20Fiscales%202017-2020\2.Estado%20de%20Operaciones%20MEPF2014\Estado%20de%20Operaciones\EO%20DGAPF.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sefsadfs1/UPF/Users/jhenriquez/Desktop/Reuni&#243;n%20GTEFP%20marzo%202019/Copia%20de%20258GYQ14_2016%20(FINAL)%20Modelo%20Tablas%20estandarizadas%20EF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WIN/Temporary%20Internet%20Files/OLK70A5/Summary%20of%20shocks%20to%20tourism_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My%20Documents/Temp/Chad/mission/150dp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DATA1/PDR/My%20Documents/Temp/Cameroon/mission/DSARep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El_mnt/c/1Edas/FMI/mision/BCHDIC9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enemar00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trimestre9900rev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RNELIO%20POLANCO\Downloads\Indicadores-de-pobreza-para-boletin-2024.xlsx" TargetMode="External"/><Relationship Id="rId1" Type="http://schemas.openxmlformats.org/officeDocument/2006/relationships/externalLinkPath" Target="file:///C:\Users\CORNELIO%20POLANCO\Downloads\Indicadores-de-pobreza-para-boletin-202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91162\Local%20Settings\Temporary%20Internet%20Files\OLK1\balanzatrimestral%202003-2004%20Inf%20economia%2003-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mejia\Downloads\Documents%20and%20Settings\1991162\Local%20Settings\Temporary%20Internet%20Files\OLK1\balanzatrimestral%202003-2004%20Inf%20economia%2003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PROMIECO\Politica%20Fiscal\FISCAL\Cr&#233;dito\2013\Credito%20Balance%20Fiscal%20Sin%20inversiones%202013%20(Ejercicio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ocuments%20and%20Settings\1996100\Desktop\My%20Documents\Archivos%20de%20Excel\Archivo%20Monetario%204%20de%20en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datos_graf_"/>
      <sheetName val="Gasto_"/>
      <sheetName val="ING_SIN_DIF_"/>
      <sheetName val="ING_SIN_DIF_NI_COMISION"/>
      <sheetName val="ING_"/>
      <sheetName val="FINANCIAMIENTO_(2)"/>
      <sheetName val="Ingresos_Tributarios"/>
      <sheetName val="Ponderación_Impuestos"/>
      <sheetName val="ING_COMBUS"/>
      <sheetName val="LIST_GASTOS"/>
      <sheetName val="LIST_INGRESOS"/>
      <sheetName val="CUADROS_FISC_COMPARA902001-1er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  <sheetName val="graf_rin"/>
      <sheetName val="P_F_M_D_"/>
      <sheetName val="crec_oferta"/>
      <sheetName val="coloc_cams_sub_y_costo"/>
      <sheetName val="crec_c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shared_data"/>
      <sheetName val="agrop_PUB_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shared_data"/>
      <sheetName val="agrop_PUB_Proy"/>
    </sheetNames>
    <sheetDataSet>
      <sheetData sheetId="0" refreshError="1">
        <row r="1">
          <cell r="A1">
            <v>1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3">
          <cell r="A23">
            <v>23</v>
          </cell>
        </row>
        <row r="24">
          <cell r="A24">
            <v>24</v>
          </cell>
        </row>
        <row r="25">
          <cell r="A25">
            <v>25</v>
          </cell>
        </row>
        <row r="26">
          <cell r="A26">
            <v>26</v>
          </cell>
        </row>
        <row r="27">
          <cell r="A27">
            <v>27</v>
          </cell>
        </row>
        <row r="28">
          <cell r="A28">
            <v>28</v>
          </cell>
        </row>
        <row r="29">
          <cell r="A29">
            <v>29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36</v>
          </cell>
        </row>
        <row r="37">
          <cell r="A37">
            <v>37</v>
          </cell>
        </row>
        <row r="38">
          <cell r="A38">
            <v>38</v>
          </cell>
        </row>
        <row r="39">
          <cell r="A39">
            <v>39</v>
          </cell>
        </row>
        <row r="40">
          <cell r="A40">
            <v>40</v>
          </cell>
        </row>
        <row r="41">
          <cell r="A41">
            <v>41</v>
          </cell>
        </row>
        <row r="42">
          <cell r="A42">
            <v>42</v>
          </cell>
        </row>
        <row r="43">
          <cell r="A43">
            <v>43</v>
          </cell>
        </row>
        <row r="44">
          <cell r="A44">
            <v>44</v>
          </cell>
        </row>
        <row r="45">
          <cell r="A45">
            <v>45</v>
          </cell>
        </row>
        <row r="46">
          <cell r="A46">
            <v>46</v>
          </cell>
        </row>
        <row r="47">
          <cell r="A47">
            <v>47</v>
          </cell>
        </row>
        <row r="48">
          <cell r="A48">
            <v>48</v>
          </cell>
        </row>
        <row r="49">
          <cell r="A49">
            <v>49</v>
          </cell>
        </row>
        <row r="50">
          <cell r="A50">
            <v>50</v>
          </cell>
        </row>
        <row r="51">
          <cell r="A51">
            <v>51</v>
          </cell>
        </row>
        <row r="52">
          <cell r="A52">
            <v>52</v>
          </cell>
        </row>
        <row r="53">
          <cell r="A53">
            <v>53</v>
          </cell>
        </row>
        <row r="54">
          <cell r="A54">
            <v>54</v>
          </cell>
        </row>
        <row r="55">
          <cell r="A55">
            <v>55</v>
          </cell>
        </row>
        <row r="56">
          <cell r="A56">
            <v>56</v>
          </cell>
        </row>
        <row r="57">
          <cell r="A57">
            <v>57</v>
          </cell>
        </row>
        <row r="58">
          <cell r="A58">
            <v>58</v>
          </cell>
        </row>
        <row r="59">
          <cell r="A59">
            <v>59</v>
          </cell>
        </row>
        <row r="60">
          <cell r="A60">
            <v>60</v>
          </cell>
        </row>
        <row r="61">
          <cell r="A61">
            <v>61</v>
          </cell>
        </row>
        <row r="62">
          <cell r="A62">
            <v>62</v>
          </cell>
        </row>
        <row r="63">
          <cell r="A63">
            <v>63</v>
          </cell>
        </row>
        <row r="64">
          <cell r="A64">
            <v>64</v>
          </cell>
        </row>
        <row r="65">
          <cell r="A65">
            <v>65</v>
          </cell>
        </row>
        <row r="66">
          <cell r="A66">
            <v>66</v>
          </cell>
        </row>
        <row r="67">
          <cell r="A67">
            <v>67</v>
          </cell>
        </row>
        <row r="68">
          <cell r="A68">
            <v>68</v>
          </cell>
        </row>
        <row r="69">
          <cell r="A69">
            <v>69</v>
          </cell>
        </row>
        <row r="70">
          <cell r="A70">
            <v>70</v>
          </cell>
        </row>
        <row r="71">
          <cell r="A71">
            <v>71</v>
          </cell>
        </row>
        <row r="72">
          <cell r="A72">
            <v>72</v>
          </cell>
        </row>
        <row r="73">
          <cell r="A73">
            <v>73</v>
          </cell>
        </row>
        <row r="74">
          <cell r="A74">
            <v>74</v>
          </cell>
        </row>
        <row r="75">
          <cell r="A75">
            <v>75</v>
          </cell>
        </row>
        <row r="76">
          <cell r="A76">
            <v>76</v>
          </cell>
        </row>
        <row r="77">
          <cell r="A77">
            <v>77</v>
          </cell>
        </row>
        <row r="78">
          <cell r="A78">
            <v>78</v>
          </cell>
        </row>
        <row r="79">
          <cell r="A79">
            <v>79</v>
          </cell>
        </row>
        <row r="80">
          <cell r="A80">
            <v>80</v>
          </cell>
        </row>
        <row r="81">
          <cell r="A81">
            <v>81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</row>
        <row r="110">
          <cell r="A110">
            <v>110</v>
          </cell>
        </row>
        <row r="111">
          <cell r="A111">
            <v>111</v>
          </cell>
        </row>
        <row r="112">
          <cell r="A112">
            <v>112</v>
          </cell>
        </row>
        <row r="113">
          <cell r="A113">
            <v>113</v>
          </cell>
        </row>
        <row r="114">
          <cell r="A114">
            <v>114</v>
          </cell>
        </row>
        <row r="115">
          <cell r="A115">
            <v>115</v>
          </cell>
        </row>
        <row r="116">
          <cell r="A116">
            <v>116</v>
          </cell>
        </row>
        <row r="117">
          <cell r="A117">
            <v>117</v>
          </cell>
        </row>
        <row r="118">
          <cell r="A118">
            <v>118</v>
          </cell>
        </row>
        <row r="119">
          <cell r="A119">
            <v>119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</row>
        <row r="124">
          <cell r="A124">
            <v>124</v>
          </cell>
        </row>
        <row r="125">
          <cell r="A125">
            <v>125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</row>
        <row r="129">
          <cell r="A129">
            <v>129</v>
          </cell>
        </row>
        <row r="130">
          <cell r="A130">
            <v>130</v>
          </cell>
        </row>
        <row r="131">
          <cell r="A131">
            <v>131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</row>
        <row r="135">
          <cell r="A135">
            <v>135</v>
          </cell>
        </row>
        <row r="136">
          <cell r="A136">
            <v>136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</row>
        <row r="141">
          <cell r="A141">
            <v>141</v>
          </cell>
        </row>
        <row r="142">
          <cell r="A142">
            <v>142</v>
          </cell>
        </row>
        <row r="143">
          <cell r="A143">
            <v>143</v>
          </cell>
        </row>
        <row r="144">
          <cell r="A144">
            <v>144</v>
          </cell>
        </row>
        <row r="145">
          <cell r="A145">
            <v>145</v>
          </cell>
        </row>
        <row r="146">
          <cell r="A146">
            <v>146</v>
          </cell>
        </row>
        <row r="147">
          <cell r="A147">
            <v>147</v>
          </cell>
        </row>
        <row r="148">
          <cell r="A148">
            <v>148</v>
          </cell>
        </row>
        <row r="149">
          <cell r="A149">
            <v>149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</row>
        <row r="153">
          <cell r="A153">
            <v>153</v>
          </cell>
        </row>
        <row r="154">
          <cell r="A154">
            <v>154</v>
          </cell>
        </row>
        <row r="155">
          <cell r="A155">
            <v>155</v>
          </cell>
        </row>
        <row r="156">
          <cell r="A156">
            <v>156</v>
          </cell>
        </row>
        <row r="157">
          <cell r="A157">
            <v>157</v>
          </cell>
        </row>
        <row r="158">
          <cell r="A158">
            <v>158</v>
          </cell>
        </row>
        <row r="159">
          <cell r="A159">
            <v>159</v>
          </cell>
        </row>
        <row r="160">
          <cell r="A160">
            <v>160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</row>
        <row r="164">
          <cell r="A164">
            <v>164</v>
          </cell>
        </row>
        <row r="165">
          <cell r="A165">
            <v>165</v>
          </cell>
        </row>
        <row r="166">
          <cell r="A166">
            <v>166</v>
          </cell>
        </row>
        <row r="167">
          <cell r="A167">
            <v>167</v>
          </cell>
        </row>
        <row r="168">
          <cell r="A168">
            <v>168</v>
          </cell>
        </row>
        <row r="169">
          <cell r="A169">
            <v>169</v>
          </cell>
        </row>
        <row r="170">
          <cell r="A170">
            <v>170</v>
          </cell>
        </row>
        <row r="171">
          <cell r="A171">
            <v>171</v>
          </cell>
        </row>
        <row r="172">
          <cell r="A172">
            <v>172</v>
          </cell>
        </row>
        <row r="173">
          <cell r="A173">
            <v>173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</row>
        <row r="186">
          <cell r="A186">
            <v>186</v>
          </cell>
        </row>
        <row r="187">
          <cell r="A187">
            <v>187</v>
          </cell>
        </row>
        <row r="188">
          <cell r="A188">
            <v>188</v>
          </cell>
        </row>
        <row r="189">
          <cell r="A189">
            <v>189</v>
          </cell>
        </row>
        <row r="190">
          <cell r="A190">
            <v>190</v>
          </cell>
        </row>
        <row r="191">
          <cell r="A191">
            <v>191</v>
          </cell>
        </row>
        <row r="192">
          <cell r="A192">
            <v>192</v>
          </cell>
        </row>
        <row r="193">
          <cell r="A193">
            <v>193</v>
          </cell>
        </row>
        <row r="194">
          <cell r="A194">
            <v>194</v>
          </cell>
        </row>
        <row r="195">
          <cell r="A195">
            <v>195</v>
          </cell>
        </row>
        <row r="196">
          <cell r="A196">
            <v>196</v>
          </cell>
        </row>
        <row r="197">
          <cell r="A197">
            <v>197</v>
          </cell>
        </row>
        <row r="198">
          <cell r="A198">
            <v>198</v>
          </cell>
        </row>
        <row r="199">
          <cell r="A199">
            <v>199</v>
          </cell>
        </row>
        <row r="200">
          <cell r="A200">
            <v>200</v>
          </cell>
        </row>
        <row r="201">
          <cell r="A201">
            <v>201</v>
          </cell>
        </row>
        <row r="202">
          <cell r="A202">
            <v>202</v>
          </cell>
        </row>
        <row r="203">
          <cell r="A203">
            <v>203</v>
          </cell>
        </row>
        <row r="204">
          <cell r="A204">
            <v>204</v>
          </cell>
        </row>
        <row r="205">
          <cell r="A205">
            <v>205</v>
          </cell>
        </row>
        <row r="206">
          <cell r="A206">
            <v>206</v>
          </cell>
        </row>
        <row r="207">
          <cell r="A207">
            <v>207</v>
          </cell>
        </row>
        <row r="208">
          <cell r="A208">
            <v>208</v>
          </cell>
        </row>
        <row r="209">
          <cell r="A209">
            <v>209</v>
          </cell>
        </row>
        <row r="210">
          <cell r="A210">
            <v>210</v>
          </cell>
        </row>
        <row r="211">
          <cell r="A211">
            <v>211</v>
          </cell>
        </row>
        <row r="212">
          <cell r="A212">
            <v>212</v>
          </cell>
        </row>
        <row r="213">
          <cell r="A213">
            <v>213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</row>
        <row r="217">
          <cell r="A217">
            <v>217</v>
          </cell>
        </row>
        <row r="218">
          <cell r="A218">
            <v>218</v>
          </cell>
        </row>
        <row r="219">
          <cell r="A219">
            <v>219</v>
          </cell>
        </row>
        <row r="220">
          <cell r="A220">
            <v>220</v>
          </cell>
        </row>
        <row r="221">
          <cell r="A221">
            <v>221</v>
          </cell>
        </row>
        <row r="222">
          <cell r="A222">
            <v>222</v>
          </cell>
        </row>
        <row r="223">
          <cell r="A223">
            <v>223</v>
          </cell>
        </row>
        <row r="224">
          <cell r="A224">
            <v>224</v>
          </cell>
        </row>
        <row r="225">
          <cell r="A225">
            <v>225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</row>
        <row r="232">
          <cell r="A232">
            <v>232</v>
          </cell>
        </row>
        <row r="233">
          <cell r="A233">
            <v>233</v>
          </cell>
        </row>
        <row r="234">
          <cell r="A234">
            <v>234</v>
          </cell>
        </row>
        <row r="235">
          <cell r="A235">
            <v>235</v>
          </cell>
        </row>
        <row r="236">
          <cell r="A236">
            <v>236</v>
          </cell>
        </row>
        <row r="237">
          <cell r="A237">
            <v>237</v>
          </cell>
        </row>
        <row r="238">
          <cell r="A238">
            <v>238</v>
          </cell>
        </row>
        <row r="239">
          <cell r="A239">
            <v>239</v>
          </cell>
        </row>
        <row r="240">
          <cell r="A240">
            <v>240</v>
          </cell>
        </row>
        <row r="241">
          <cell r="A241">
            <v>241</v>
          </cell>
        </row>
        <row r="242">
          <cell r="A242">
            <v>242</v>
          </cell>
        </row>
        <row r="243">
          <cell r="A243">
            <v>243</v>
          </cell>
        </row>
        <row r="244">
          <cell r="A244">
            <v>244</v>
          </cell>
        </row>
        <row r="245">
          <cell r="A245">
            <v>245</v>
          </cell>
        </row>
        <row r="246">
          <cell r="A246">
            <v>246</v>
          </cell>
        </row>
        <row r="247">
          <cell r="A247">
            <v>247</v>
          </cell>
        </row>
        <row r="248">
          <cell r="A248">
            <v>248</v>
          </cell>
        </row>
        <row r="249">
          <cell r="A249">
            <v>249</v>
          </cell>
        </row>
        <row r="250">
          <cell r="A250">
            <v>250</v>
          </cell>
        </row>
        <row r="251">
          <cell r="A251">
            <v>251</v>
          </cell>
        </row>
        <row r="252">
          <cell r="A252">
            <v>252</v>
          </cell>
        </row>
        <row r="253">
          <cell r="A253">
            <v>253</v>
          </cell>
        </row>
        <row r="254">
          <cell r="A254">
            <v>254</v>
          </cell>
        </row>
        <row r="255">
          <cell r="A255">
            <v>255</v>
          </cell>
        </row>
        <row r="256">
          <cell r="A256">
            <v>256</v>
          </cell>
        </row>
        <row r="257">
          <cell r="A257">
            <v>257</v>
          </cell>
        </row>
        <row r="258">
          <cell r="A258">
            <v>258</v>
          </cell>
        </row>
        <row r="259">
          <cell r="A259">
            <v>259</v>
          </cell>
        </row>
        <row r="260">
          <cell r="A260">
            <v>260</v>
          </cell>
        </row>
        <row r="261">
          <cell r="A261">
            <v>261</v>
          </cell>
        </row>
        <row r="262">
          <cell r="A262">
            <v>262</v>
          </cell>
        </row>
        <row r="263">
          <cell r="A263">
            <v>263</v>
          </cell>
        </row>
        <row r="264">
          <cell r="A264">
            <v>264</v>
          </cell>
        </row>
        <row r="265">
          <cell r="A265">
            <v>265</v>
          </cell>
        </row>
        <row r="266">
          <cell r="A266">
            <v>266</v>
          </cell>
        </row>
        <row r="267">
          <cell r="A267">
            <v>267</v>
          </cell>
        </row>
        <row r="268">
          <cell r="A268">
            <v>268</v>
          </cell>
        </row>
        <row r="269">
          <cell r="A269">
            <v>269</v>
          </cell>
        </row>
        <row r="270">
          <cell r="A270">
            <v>270</v>
          </cell>
        </row>
        <row r="271">
          <cell r="A271">
            <v>271</v>
          </cell>
        </row>
        <row r="272">
          <cell r="A272">
            <v>272</v>
          </cell>
        </row>
        <row r="273">
          <cell r="A273">
            <v>273</v>
          </cell>
        </row>
        <row r="274">
          <cell r="A274">
            <v>274</v>
          </cell>
        </row>
        <row r="275">
          <cell r="A275">
            <v>275</v>
          </cell>
        </row>
        <row r="276">
          <cell r="A276">
            <v>276</v>
          </cell>
        </row>
        <row r="277">
          <cell r="A277">
            <v>277</v>
          </cell>
        </row>
        <row r="278">
          <cell r="A278">
            <v>278</v>
          </cell>
        </row>
        <row r="279">
          <cell r="A279">
            <v>279</v>
          </cell>
        </row>
        <row r="280">
          <cell r="A280">
            <v>280</v>
          </cell>
        </row>
        <row r="281">
          <cell r="A281">
            <v>281</v>
          </cell>
        </row>
        <row r="282">
          <cell r="A282">
            <v>282</v>
          </cell>
        </row>
        <row r="283">
          <cell r="A283">
            <v>283</v>
          </cell>
        </row>
        <row r="284">
          <cell r="A284">
            <v>284</v>
          </cell>
        </row>
        <row r="285">
          <cell r="A285">
            <v>285</v>
          </cell>
        </row>
        <row r="286">
          <cell r="A286">
            <v>286</v>
          </cell>
        </row>
        <row r="287">
          <cell r="A287">
            <v>287</v>
          </cell>
        </row>
        <row r="288">
          <cell r="A288">
            <v>288</v>
          </cell>
        </row>
        <row r="289">
          <cell r="A289">
            <v>289</v>
          </cell>
        </row>
        <row r="290">
          <cell r="A290">
            <v>290</v>
          </cell>
        </row>
        <row r="291">
          <cell r="A291">
            <v>291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</row>
        <row r="296">
          <cell r="A296">
            <v>296</v>
          </cell>
        </row>
        <row r="297">
          <cell r="A297">
            <v>297</v>
          </cell>
        </row>
        <row r="298">
          <cell r="A298">
            <v>298</v>
          </cell>
        </row>
        <row r="299">
          <cell r="A299">
            <v>299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</row>
        <row r="303">
          <cell r="A303">
            <v>303</v>
          </cell>
        </row>
        <row r="304">
          <cell r="A304">
            <v>304</v>
          </cell>
        </row>
        <row r="305">
          <cell r="A305">
            <v>305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</row>
        <row r="309">
          <cell r="A309">
            <v>309</v>
          </cell>
        </row>
        <row r="310">
          <cell r="A310">
            <v>310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</row>
        <row r="319">
          <cell r="A319">
            <v>319</v>
          </cell>
        </row>
        <row r="320">
          <cell r="A320">
            <v>320</v>
          </cell>
        </row>
        <row r="321">
          <cell r="A321">
            <v>321</v>
          </cell>
        </row>
        <row r="322">
          <cell r="A322">
            <v>322</v>
          </cell>
        </row>
        <row r="323">
          <cell r="A323">
            <v>323</v>
          </cell>
        </row>
        <row r="324">
          <cell r="A324">
            <v>324</v>
          </cell>
        </row>
        <row r="325">
          <cell r="A325">
            <v>325</v>
          </cell>
        </row>
        <row r="326">
          <cell r="A326">
            <v>326</v>
          </cell>
        </row>
        <row r="327">
          <cell r="A327">
            <v>327</v>
          </cell>
        </row>
        <row r="328">
          <cell r="A328">
            <v>328</v>
          </cell>
        </row>
        <row r="329">
          <cell r="A329">
            <v>329</v>
          </cell>
        </row>
        <row r="330">
          <cell r="A330">
            <v>330</v>
          </cell>
        </row>
        <row r="331">
          <cell r="A331">
            <v>331</v>
          </cell>
        </row>
        <row r="332">
          <cell r="A332">
            <v>332</v>
          </cell>
        </row>
        <row r="333">
          <cell r="A333">
            <v>333</v>
          </cell>
        </row>
        <row r="334">
          <cell r="A334">
            <v>334</v>
          </cell>
        </row>
        <row r="335">
          <cell r="A335">
            <v>335</v>
          </cell>
        </row>
        <row r="336">
          <cell r="A336">
            <v>336</v>
          </cell>
        </row>
        <row r="337">
          <cell r="A337">
            <v>337</v>
          </cell>
        </row>
        <row r="338">
          <cell r="A338">
            <v>338</v>
          </cell>
        </row>
        <row r="339">
          <cell r="A339">
            <v>339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</row>
        <row r="344">
          <cell r="A344">
            <v>344</v>
          </cell>
        </row>
        <row r="345">
          <cell r="A345">
            <v>345</v>
          </cell>
        </row>
        <row r="346">
          <cell r="A346">
            <v>346</v>
          </cell>
        </row>
        <row r="347">
          <cell r="A347">
            <v>347</v>
          </cell>
        </row>
        <row r="348">
          <cell r="A348">
            <v>348</v>
          </cell>
        </row>
        <row r="349">
          <cell r="A349">
            <v>349</v>
          </cell>
        </row>
        <row r="350">
          <cell r="A350">
            <v>350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</row>
        <row r="379">
          <cell r="A379">
            <v>379</v>
          </cell>
        </row>
        <row r="380">
          <cell r="A380">
            <v>380</v>
          </cell>
        </row>
        <row r="381">
          <cell r="A381">
            <v>381</v>
          </cell>
        </row>
        <row r="382">
          <cell r="A382">
            <v>382</v>
          </cell>
        </row>
        <row r="383">
          <cell r="A383">
            <v>383</v>
          </cell>
        </row>
        <row r="384">
          <cell r="A384">
            <v>384</v>
          </cell>
        </row>
        <row r="385">
          <cell r="A385">
            <v>385</v>
          </cell>
        </row>
        <row r="386">
          <cell r="A386">
            <v>386</v>
          </cell>
        </row>
        <row r="387">
          <cell r="A387">
            <v>387</v>
          </cell>
        </row>
        <row r="388">
          <cell r="A388">
            <v>388</v>
          </cell>
        </row>
        <row r="389">
          <cell r="A389">
            <v>389</v>
          </cell>
        </row>
        <row r="390">
          <cell r="A390">
            <v>390</v>
          </cell>
        </row>
        <row r="391">
          <cell r="A391">
            <v>391</v>
          </cell>
        </row>
        <row r="392">
          <cell r="A392">
            <v>392</v>
          </cell>
        </row>
        <row r="393">
          <cell r="A393">
            <v>393</v>
          </cell>
        </row>
        <row r="394">
          <cell r="A394">
            <v>394</v>
          </cell>
        </row>
        <row r="395">
          <cell r="A395">
            <v>395</v>
          </cell>
        </row>
        <row r="396">
          <cell r="A396">
            <v>396</v>
          </cell>
        </row>
        <row r="397">
          <cell r="A397">
            <v>397</v>
          </cell>
        </row>
        <row r="398">
          <cell r="A398">
            <v>398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</row>
        <row r="405">
          <cell r="A405">
            <v>405</v>
          </cell>
        </row>
        <row r="406">
          <cell r="A406">
            <v>406</v>
          </cell>
        </row>
        <row r="407">
          <cell r="A407">
            <v>407</v>
          </cell>
        </row>
        <row r="408">
          <cell r="A408">
            <v>408</v>
          </cell>
        </row>
        <row r="409">
          <cell r="A409">
            <v>409</v>
          </cell>
        </row>
        <row r="410">
          <cell r="A410">
            <v>410</v>
          </cell>
        </row>
        <row r="411">
          <cell r="A411">
            <v>411</v>
          </cell>
        </row>
        <row r="412">
          <cell r="A412">
            <v>412</v>
          </cell>
        </row>
        <row r="413">
          <cell r="A413">
            <v>413</v>
          </cell>
        </row>
        <row r="414">
          <cell r="A414">
            <v>414</v>
          </cell>
        </row>
        <row r="415">
          <cell r="A415">
            <v>415</v>
          </cell>
        </row>
        <row r="416">
          <cell r="A416">
            <v>416</v>
          </cell>
        </row>
        <row r="417">
          <cell r="A417">
            <v>417</v>
          </cell>
        </row>
        <row r="418">
          <cell r="A418">
            <v>418</v>
          </cell>
        </row>
        <row r="419">
          <cell r="A419">
            <v>419</v>
          </cell>
        </row>
        <row r="420">
          <cell r="A420">
            <v>420</v>
          </cell>
        </row>
        <row r="421">
          <cell r="A421">
            <v>421</v>
          </cell>
        </row>
        <row r="422">
          <cell r="A422">
            <v>422</v>
          </cell>
        </row>
        <row r="423">
          <cell r="A423">
            <v>423</v>
          </cell>
        </row>
        <row r="424">
          <cell r="A424">
            <v>424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</row>
        <row r="431">
          <cell r="A431">
            <v>431</v>
          </cell>
        </row>
        <row r="432">
          <cell r="A432">
            <v>432</v>
          </cell>
        </row>
        <row r="433">
          <cell r="A433">
            <v>433</v>
          </cell>
        </row>
        <row r="434">
          <cell r="A434">
            <v>434</v>
          </cell>
        </row>
        <row r="435">
          <cell r="A435">
            <v>435</v>
          </cell>
        </row>
        <row r="436">
          <cell r="A436">
            <v>436</v>
          </cell>
        </row>
        <row r="437">
          <cell r="A437">
            <v>437</v>
          </cell>
        </row>
        <row r="438">
          <cell r="A438">
            <v>438</v>
          </cell>
        </row>
        <row r="439">
          <cell r="A439">
            <v>439</v>
          </cell>
        </row>
        <row r="440">
          <cell r="A440">
            <v>440</v>
          </cell>
        </row>
        <row r="441">
          <cell r="A441">
            <v>441</v>
          </cell>
        </row>
        <row r="442">
          <cell r="A442">
            <v>442</v>
          </cell>
        </row>
        <row r="443">
          <cell r="A443">
            <v>443</v>
          </cell>
        </row>
        <row r="444">
          <cell r="A444">
            <v>444</v>
          </cell>
        </row>
        <row r="445">
          <cell r="A445">
            <v>445</v>
          </cell>
        </row>
        <row r="446">
          <cell r="A446">
            <v>446</v>
          </cell>
        </row>
        <row r="447">
          <cell r="A447">
            <v>447</v>
          </cell>
        </row>
        <row r="448">
          <cell r="A448">
            <v>448</v>
          </cell>
        </row>
        <row r="449">
          <cell r="A449">
            <v>449</v>
          </cell>
        </row>
        <row r="450">
          <cell r="A450">
            <v>450</v>
          </cell>
        </row>
        <row r="451">
          <cell r="A451">
            <v>451</v>
          </cell>
        </row>
        <row r="452">
          <cell r="A452">
            <v>452</v>
          </cell>
        </row>
        <row r="453">
          <cell r="A453">
            <v>453</v>
          </cell>
        </row>
        <row r="454">
          <cell r="A454">
            <v>454</v>
          </cell>
        </row>
        <row r="455">
          <cell r="A455">
            <v>455</v>
          </cell>
        </row>
        <row r="456">
          <cell r="A456">
            <v>456</v>
          </cell>
        </row>
        <row r="457">
          <cell r="A457">
            <v>457</v>
          </cell>
        </row>
        <row r="458">
          <cell r="A458">
            <v>458</v>
          </cell>
        </row>
        <row r="459">
          <cell r="A459">
            <v>459</v>
          </cell>
        </row>
        <row r="460">
          <cell r="A460">
            <v>460</v>
          </cell>
        </row>
        <row r="461">
          <cell r="A461">
            <v>461</v>
          </cell>
        </row>
        <row r="462">
          <cell r="A462">
            <v>462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Main_Output_Table"/>
      <sheetName val="BoP_Sum_(comp)"/>
      <sheetName val="DS_after2001_(2)"/>
      <sheetName val="Chart1_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  <sheetName val="cta_fin_0304"/>
      <sheetName val="cta_cte_resumida"/>
      <sheetName val="BOP_Cepal"/>
      <sheetName val="resumida_anual"/>
      <sheetName val="bop_ene-mar04"/>
      <sheetName val="bop_ene-jun04"/>
      <sheetName val="bop_ene-sep04"/>
      <sheetName val="Fax_a_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debt_Service"/>
      <sheetName val="IMF_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  <sheetName val="CIRRs"/>
      <sheetName val="Shared_Data"/>
      <sheetName val="GDP_defl_"/>
      <sheetName val="Expenditure_&amp;_Saving"/>
      <sheetName val="Sheet1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  <sheetName val="Expenditure &amp; Saving"/>
      <sheetName val="Expenditure_&amp;_Saving"/>
      <sheetName val="GYP"/>
      <sheetName val="CIRR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  <sheetName val="New_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Expenditure &amp; Saving"/>
      <sheetName val="Guinea Bissau_mdb"/>
      <sheetName val="Q6"/>
      <sheetName val="Q7"/>
      <sheetName val="Q5"/>
      <sheetName val="ASSUM"/>
      <sheetName val="A"/>
      <sheetName val="Expenditure_&amp;_Saving"/>
      <sheetName val="Guinea_Bissau_mdb"/>
      <sheetName val="BD"/>
      <sheetName val="Serie mensual"/>
      <sheetName val="Codigos"/>
      <sheetName val="Q1"/>
      <sheetName val="Q3"/>
      <sheetName val="Q2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Debt"/>
      <sheetName val="bop1datos_rev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SPNF_Acuerdo_Incl__Int_"/>
      <sheetName val="Blance_Trimestral_enviado_a_Ros"/>
    </sheetNames>
    <definedNames>
      <definedName name="asd" refersTo="#¡REF!"/>
      <definedName name="spnf" refersTo="#¡REF!"/>
    </defined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Table_1"/>
      <sheetName val="SPNF_Acuerdo_Incl__Int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OP_MACRO"/>
      <sheetName val="Input_DRBOP"/>
      <sheetName val="Reall2008"/>
      <sheetName val="Real-IN"/>
      <sheetName val="ASSUM"/>
      <sheetName val="Real Summary"/>
      <sheetName val="Shared Data"/>
      <sheetName val="EDEs"/>
      <sheetName val="Debt-IN"/>
      <sheetName val="PubDS04-In"/>
      <sheetName val="SBA-To-BOP"/>
      <sheetName val="DR-Transf-Houston"/>
      <sheetName val="Assum-Houston"/>
      <sheetName val="EST SERV 2004 SD"/>
      <sheetName val="PC-CAPA"/>
      <sheetName val="PC-DS"/>
      <sheetName val="Sheet2"/>
      <sheetName val="DS"/>
      <sheetName val="WEO-In"/>
      <sheetName val="Q5"/>
      <sheetName val="Q6"/>
      <sheetName val="Q7"/>
      <sheetName val="BOPquart"/>
      <sheetName val="BOPquart (%)"/>
      <sheetName val="BoP Table"/>
      <sheetName val="R1"/>
      <sheetName val="Fisc-OUT"/>
      <sheetName val="BoP Table (mln)-PC"/>
      <sheetName val="BoP Table (mln)-Ann"/>
      <sheetName val="BoP Table (mln)-MT"/>
      <sheetName val="FX-BriefTablita"/>
      <sheetName val="BoP Table (mln)"/>
      <sheetName val="Ext Disb"/>
      <sheetName val="FX-SRTablita"/>
      <sheetName val="FX-SRTablita-Cond05"/>
      <sheetName val="FX-BriefTablita-LOI"/>
      <sheetName val="GEFR Table"/>
      <sheetName val="GEFR Table (mln)"/>
      <sheetName val="BOP PC"/>
      <sheetName val="GEFR Text"/>
      <sheetName val="Chge in Debt to GDP ratio"/>
      <sheetName val="MDBs to CG"/>
      <sheetName val="MDBs to CG (03)"/>
      <sheetName val="WBIDB"/>
      <sheetName val="Pub Ext Debt"/>
      <sheetName val="Ext Debt Sce (Y)"/>
      <sheetName val="Ext Debt Sce (Q)"/>
      <sheetName val="BOP"/>
      <sheetName val="DEBT In"/>
      <sheetName val="Debt"/>
      <sheetName val="Debt-Graph"/>
      <sheetName val="Exp"/>
      <sheetName val="Oil"/>
      <sheetName val="Imp"/>
      <sheetName val="XandM"/>
      <sheetName val="X-Sur"/>
      <sheetName val="XMGrowth"/>
      <sheetName val="Serv"/>
      <sheetName val="Trade bal"/>
      <sheetName val="Trade%Tab"/>
      <sheetName val="Inc"/>
      <sheetName val="Transf"/>
      <sheetName val="CapFin"/>
      <sheetName val="BOP Fin"/>
      <sheetName val="Priv"/>
      <sheetName val="Fund"/>
      <sheetName val="Res"/>
      <sheetName val="BCRD liaibilities"/>
      <sheetName val="Comparation"/>
      <sheetName val="RED Table 29"/>
      <sheetName val="RED Table 30"/>
      <sheetName val="RED Table 31"/>
      <sheetName val="RED Table 32"/>
      <sheetName val="RED Table 33"/>
      <sheetName val="RED Table 34"/>
      <sheetName val="RED Table 35"/>
      <sheetName val="RED Table 36"/>
      <sheetName val="RED Table 37"/>
      <sheetName val="RED Table 38"/>
      <sheetName val="Vuln-BOPBase"/>
      <sheetName val="Vuln-BOPAlt"/>
      <sheetName val="Chart1"/>
      <sheetName val="Vuln-1"/>
      <sheetName val="Vuln-3"/>
      <sheetName val="Vuln-2"/>
      <sheetName val="Calc"/>
      <sheetName val="for SR"/>
      <sheetName val="Debt-SR"/>
      <sheetName val="FX-SRTablita-Cond"/>
      <sheetName val="Q4"/>
      <sheetName val="Q3"/>
      <sheetName val="Real_Summary"/>
      <sheetName val="Shared_Data"/>
      <sheetName val="EST_SERV_2004_SD"/>
      <sheetName val="BOPquart_(%)"/>
      <sheetName val="BoP_Table"/>
      <sheetName val="BoP_Table_(mln)-PC"/>
      <sheetName val="BoP_Table_(mln)-Ann"/>
      <sheetName val="BoP_Table_(mln)-MT"/>
      <sheetName val="BoP_Table_(mln)"/>
      <sheetName val="Ext_Disb"/>
      <sheetName val="GEFR_Table"/>
      <sheetName val="GEFR_Table_(mln)"/>
      <sheetName val="BOP_PC"/>
      <sheetName val="GEFR_Text"/>
      <sheetName val="Chge_in_Debt_to_GDP_ratio"/>
      <sheetName val="MDBs_to_CG"/>
      <sheetName val="MDBs_to_CG_(03)"/>
      <sheetName val="Pub_Ext_Debt"/>
      <sheetName val="Ext_Debt_Sce_(Y)"/>
      <sheetName val="Ext_Debt_Sce_(Q)"/>
      <sheetName val="DEBT_In"/>
      <sheetName val="Trade_bal"/>
      <sheetName val="BOP_Fin"/>
      <sheetName val="BCRD_liaibilities"/>
      <sheetName val="RED_Table_29"/>
      <sheetName val="RED_Table_30"/>
      <sheetName val="RED_Table_31"/>
      <sheetName val="RED_Table_32"/>
      <sheetName val="RED_Table_33"/>
      <sheetName val="RED_Table_34"/>
      <sheetName val="RED_Table_35"/>
      <sheetName val="RED_Table_36"/>
      <sheetName val="RED_Table_37"/>
      <sheetName val="RED_Table_38"/>
      <sheetName val="for_SR"/>
      <sheetName val="Q2"/>
      <sheetName val="K. IMF 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Questionnaire 5</v>
          </cell>
          <cell r="DZ1"/>
          <cell r="EA1"/>
        </row>
        <row r="2">
          <cell r="A2" t="str">
            <v>International Trade</v>
          </cell>
        </row>
        <row r="4">
          <cell r="A4" t="str">
            <v xml:space="preserve">(Billions of U.S. dollars, except as indicated by the </v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7">
          <cell r="D7" t="str">
            <v>A</v>
          </cell>
        </row>
        <row r="8">
          <cell r="B8" t="str">
            <v>GOODS AND SERVICES</v>
          </cell>
        </row>
        <row r="10">
          <cell r="A10" t="str">
            <v>TX_RPCH</v>
          </cell>
          <cell r="B10" t="str">
            <v>Volume of exports</v>
          </cell>
          <cell r="C10" t="str">
            <v>% change</v>
          </cell>
          <cell r="E10">
            <v>-12.749627780048</v>
          </cell>
          <cell r="F10">
            <v>7.1665520475450801</v>
          </cell>
          <cell r="G10">
            <v>-26.053045537869099</v>
          </cell>
          <cell r="H10">
            <v>7.5079695552709804</v>
          </cell>
          <cell r="I10">
            <v>13.026626834234399</v>
          </cell>
          <cell r="J10">
            <v>-0.37174086895503899</v>
          </cell>
          <cell r="K10">
            <v>0.74567955727351498</v>
          </cell>
          <cell r="L10">
            <v>6.6698908563288102</v>
          </cell>
          <cell r="M10">
            <v>1.23497177058987</v>
          </cell>
          <cell r="N10">
            <v>8.5976327325727002</v>
          </cell>
          <cell r="O10">
            <v>-1.9408929821985901</v>
          </cell>
          <cell r="P10">
            <v>1.5494769095851999</v>
          </cell>
          <cell r="Q10">
            <v>12.062917072568499</v>
          </cell>
          <cell r="R10">
            <v>25.615415760841401</v>
          </cell>
          <cell r="S10">
            <v>5.5314312959246204</v>
          </cell>
          <cell r="T10">
            <v>-1.4487628064857301</v>
          </cell>
          <cell r="U10">
            <v>12.424075711893501</v>
          </cell>
          <cell r="V10">
            <v>23.088757897086801</v>
          </cell>
          <cell r="W10">
            <v>8.5892683640037095</v>
          </cell>
          <cell r="X10">
            <v>8.0010375553124291</v>
          </cell>
          <cell r="Y10">
            <v>17.426031853390512</v>
          </cell>
          <cell r="Z10">
            <v>-3.9594340593259281</v>
          </cell>
          <cell r="AA10">
            <v>-5.0133893937765128</v>
          </cell>
          <cell r="AB10">
            <v>-1.4305687486203533</v>
          </cell>
          <cell r="AC10">
            <v>1.3161017705215494</v>
          </cell>
          <cell r="AD10">
            <v>5.0308504683860722</v>
          </cell>
          <cell r="AE10">
            <v>1.7049555018131324</v>
          </cell>
          <cell r="AF10">
            <v>2.1965429597255115</v>
          </cell>
          <cell r="AG10">
            <v>2.2453945462460378</v>
          </cell>
          <cell r="AH10">
            <v>2.4355848714972872</v>
          </cell>
        </row>
        <row r="11">
          <cell r="A11" t="str">
            <v>TM_RPCH</v>
          </cell>
          <cell r="B11" t="str">
            <v>Volume of imports</v>
          </cell>
          <cell r="C11" t="str">
            <v>% change</v>
          </cell>
          <cell r="E11">
            <v>17.5043808202518</v>
          </cell>
          <cell r="F11">
            <v>-11.9726453518862</v>
          </cell>
          <cell r="G11">
            <v>-13.480200213169001</v>
          </cell>
          <cell r="H11">
            <v>3.9994503335530198</v>
          </cell>
          <cell r="I11">
            <v>-7.1568662357060804</v>
          </cell>
          <cell r="J11">
            <v>5.2018998228105904</v>
          </cell>
          <cell r="K11">
            <v>14.7616272930238</v>
          </cell>
          <cell r="L11">
            <v>6.83590943520334</v>
          </cell>
          <cell r="M11">
            <v>-1.8683583495567</v>
          </cell>
          <cell r="N11">
            <v>14.1272044039791</v>
          </cell>
          <cell r="O11">
            <v>-15.5104200035028</v>
          </cell>
          <cell r="P11">
            <v>-1.6909051633343799</v>
          </cell>
          <cell r="Q11">
            <v>22.811572114297899</v>
          </cell>
          <cell r="R11">
            <v>4.0868867572996201</v>
          </cell>
          <cell r="S11">
            <v>41.385402760225602</v>
          </cell>
          <cell r="T11">
            <v>-2.8294534673515401</v>
          </cell>
          <cell r="U11">
            <v>3.9837918539182602</v>
          </cell>
          <cell r="V11">
            <v>21.621087050164299</v>
          </cell>
          <cell r="W11">
            <v>19.736901603878898</v>
          </cell>
          <cell r="X11">
            <v>15.148582493370055</v>
          </cell>
          <cell r="Y11">
            <v>14.831819828163152</v>
          </cell>
          <cell r="Z11">
            <v>-3.8442855041002089</v>
          </cell>
          <cell r="AA11">
            <v>-2.277080805996734</v>
          </cell>
          <cell r="AB11">
            <v>-11.79992413917369</v>
          </cell>
          <cell r="AC11">
            <v>1.671503923739337</v>
          </cell>
          <cell r="AD11">
            <v>7.2797920181972842</v>
          </cell>
          <cell r="AE11">
            <v>4.0615994505638353</v>
          </cell>
          <cell r="AF11">
            <v>3.9684956266434757</v>
          </cell>
          <cell r="AG11">
            <v>4.9074967311568463</v>
          </cell>
          <cell r="AH11">
            <v>4.7296617335551794</v>
          </cell>
        </row>
        <row r="13">
          <cell r="B13" t="str">
            <v xml:space="preserve">  GOODS</v>
          </cell>
        </row>
        <row r="14">
          <cell r="A14" t="str">
            <v>TXG_RPCH</v>
          </cell>
          <cell r="B14" t="str">
            <v xml:space="preserve">  Volume of exports</v>
          </cell>
          <cell r="C14" t="str">
            <v>% change</v>
          </cell>
          <cell r="E14">
            <v>-17.6084210147345</v>
          </cell>
          <cell r="F14">
            <v>10.866779262122</v>
          </cell>
          <cell r="G14">
            <v>-35.836036712513398</v>
          </cell>
          <cell r="H14">
            <v>2.1966349092378898</v>
          </cell>
          <cell r="I14">
            <v>16.386754657907701</v>
          </cell>
          <cell r="J14">
            <v>-7.0268973827608203</v>
          </cell>
          <cell r="K14">
            <v>0.93860598836679199</v>
          </cell>
          <cell r="L14">
            <v>-2.0931644883800802</v>
          </cell>
          <cell r="M14">
            <v>-1.6211405982299201</v>
          </cell>
          <cell r="N14">
            <v>4.56389420422689</v>
          </cell>
          <cell r="O14">
            <v>-4.0166448073724901</v>
          </cell>
          <cell r="P14">
            <v>3.0959991291132001</v>
          </cell>
          <cell r="Q14">
            <v>8.8246412645747405</v>
          </cell>
          <cell r="R14">
            <v>15.837621286120401</v>
          </cell>
          <cell r="S14">
            <v>2.45866492369387</v>
          </cell>
          <cell r="T14">
            <v>-0.59140151972051402</v>
          </cell>
          <cell r="U14">
            <v>10.834532103898701</v>
          </cell>
          <cell r="V14">
            <v>23.0123387980587</v>
          </cell>
          <cell r="W14">
            <v>10.629192608389999</v>
          </cell>
          <cell r="X14">
            <v>5.6284244466519917</v>
          </cell>
          <cell r="Y14">
            <v>16.844863125419796</v>
          </cell>
          <cell r="Z14">
            <v>-5.3866656579686474</v>
          </cell>
          <cell r="AA14">
            <v>-5.1992150087004756</v>
          </cell>
          <cell r="AB14">
            <v>-4.59094198603972</v>
          </cell>
          <cell r="AC14">
            <v>-0.73822753192814838</v>
          </cell>
          <cell r="AD14">
            <v>2.3560993543992437</v>
          </cell>
          <cell r="AE14">
            <v>0.11733809443799093</v>
          </cell>
          <cell r="AF14">
            <v>0.7505017220266863</v>
          </cell>
          <cell r="AG14">
            <v>0.64443446603239529</v>
          </cell>
          <cell r="AH14">
            <v>0.72351469194094076</v>
          </cell>
        </row>
        <row r="15">
          <cell r="A15" t="str">
            <v>TMG_RPCH</v>
          </cell>
          <cell r="B15" t="str">
            <v xml:space="preserve">  Volume of imports</v>
          </cell>
          <cell r="C15" t="str">
            <v>% change</v>
          </cell>
          <cell r="E15">
            <v>21.575970213541598</v>
          </cell>
          <cell r="F15">
            <v>-10.8072409959937</v>
          </cell>
          <cell r="G15">
            <v>-9.2832717888127405</v>
          </cell>
          <cell r="H15">
            <v>4.5924834406685999</v>
          </cell>
          <cell r="I15">
            <v>-7.6426657028293103</v>
          </cell>
          <cell r="J15">
            <v>8.8156490411151207</v>
          </cell>
          <cell r="K15">
            <v>16.27203425299</v>
          </cell>
          <cell r="L15">
            <v>4.5319608268565199</v>
          </cell>
          <cell r="M15">
            <v>-2.3628317990598502</v>
          </cell>
          <cell r="N15">
            <v>15.337439520551699</v>
          </cell>
          <cell r="O15">
            <v>-17.9552312376338</v>
          </cell>
          <cell r="P15">
            <v>-3.0133138441665901</v>
          </cell>
          <cell r="Q15">
            <v>24.407027712826</v>
          </cell>
          <cell r="R15">
            <v>1.43915039529166</v>
          </cell>
          <cell r="S15">
            <v>3.1684794425960399</v>
          </cell>
          <cell r="T15">
            <v>-3.9601850456225902</v>
          </cell>
          <cell r="U15">
            <v>10.041107360619201</v>
          </cell>
          <cell r="V15">
            <v>25.046383307162799</v>
          </cell>
          <cell r="W15">
            <v>21.248552340049301</v>
          </cell>
          <cell r="X15">
            <v>3.2314583322157864</v>
          </cell>
          <cell r="Y15">
            <v>15.866865506971028</v>
          </cell>
          <cell r="Z15">
            <v>-3.9195615394186922</v>
          </cell>
          <cell r="AA15">
            <v>-2.2598390829870252</v>
          </cell>
          <cell r="AB15">
            <v>-12.041206207187971</v>
          </cell>
          <cell r="AC15">
            <v>0.56697799824154682</v>
          </cell>
          <cell r="AD15">
            <v>7.3868260172663902</v>
          </cell>
          <cell r="AE15">
            <v>4.1916733300699782</v>
          </cell>
          <cell r="AF15">
            <v>4.0209695539614509</v>
          </cell>
          <cell r="AG15">
            <v>4.9923904300675837</v>
          </cell>
          <cell r="AH15">
            <v>4.7974873791838846</v>
          </cell>
        </row>
        <row r="16">
          <cell r="A16" t="str">
            <v>TXGO</v>
          </cell>
          <cell r="B16" t="str">
            <v xml:space="preserve">    Value of oil exports</v>
          </cell>
        </row>
        <row r="17">
          <cell r="A17" t="str">
            <v>TXGO_DPCH</v>
          </cell>
          <cell r="B17" t="str">
            <v xml:space="preserve">    Deflator/unit value of oil exports (optional)</v>
          </cell>
          <cell r="C17" t="str">
            <v>% change</v>
          </cell>
        </row>
        <row r="18">
          <cell r="A18" t="str">
            <v>TMGO</v>
          </cell>
          <cell r="B18" t="str">
            <v xml:space="preserve">    Value of oil imports (&gt;= 0)</v>
          </cell>
        </row>
        <row r="19">
          <cell r="A19" t="str">
            <v>TMGO_DPCH</v>
          </cell>
          <cell r="B19" t="str">
            <v xml:space="preserve">    Deflator/unit value of oil imports (optional)</v>
          </cell>
          <cell r="C19" t="str">
            <v>% change</v>
          </cell>
          <cell r="R19">
            <v>-10.188722610473633</v>
          </cell>
          <cell r="S19">
            <v>11.789793968200684</v>
          </cell>
          <cell r="T19">
            <v>10.201272307638408</v>
          </cell>
          <cell r="U19">
            <v>21.121816477819856</v>
          </cell>
          <cell r="V19">
            <v>-7.0592811977449159</v>
          </cell>
          <cell r="W19">
            <v>-27.32122091021796</v>
          </cell>
        </row>
        <row r="20">
          <cell r="B20" t="str">
            <v xml:space="preserve">    NON-OIL</v>
          </cell>
        </row>
        <row r="22">
          <cell r="A22" t="str">
            <v>MCV_T</v>
          </cell>
          <cell r="B22" t="str">
            <v>Magnitude factor</v>
          </cell>
          <cell r="E22">
            <v>1.00000004749745E-3</v>
          </cell>
          <cell r="F22">
            <v>1.00000004749745E-3</v>
          </cell>
          <cell r="G22">
            <v>1.00000004749745E-3</v>
          </cell>
          <cell r="H22">
            <v>1.00000004749745E-3</v>
          </cell>
          <cell r="I22">
            <v>1.00000004749745E-3</v>
          </cell>
          <cell r="J22">
            <v>1.00000004749745E-3</v>
          </cell>
          <cell r="K22">
            <v>1.00000004749745E-3</v>
          </cell>
          <cell r="L22">
            <v>1.00000004749745E-3</v>
          </cell>
          <cell r="M22">
            <v>1.00000004749745E-3</v>
          </cell>
          <cell r="N22">
            <v>1.00000004749745E-3</v>
          </cell>
          <cell r="O22">
            <v>1.00000004749745E-3</v>
          </cell>
          <cell r="P22">
            <v>1.00000004749745E-3</v>
          </cell>
          <cell r="Q22">
            <v>1.00000004749745E-3</v>
          </cell>
          <cell r="R22">
            <v>1.00000004749745E-3</v>
          </cell>
          <cell r="S22">
            <v>1.00000004749745E-3</v>
          </cell>
          <cell r="T22">
            <v>1.00000004749745E-3</v>
          </cell>
          <cell r="U22">
            <v>1.00000004749745E-3</v>
          </cell>
          <cell r="V22">
            <v>1.00000004749745E-3</v>
          </cell>
          <cell r="W22">
            <v>1.00000004749745E-3</v>
          </cell>
          <cell r="X22">
            <v>1E-3</v>
          </cell>
          <cell r="Y22">
            <v>1E-3</v>
          </cell>
          <cell r="Z22">
            <v>1E-3</v>
          </cell>
          <cell r="AA22">
            <v>1E-3</v>
          </cell>
          <cell r="AB22">
            <v>1E-3</v>
          </cell>
          <cell r="AC22">
            <v>1E-3</v>
          </cell>
          <cell r="AD22">
            <v>1E-3</v>
          </cell>
          <cell r="AE22">
            <v>1E-3</v>
          </cell>
          <cell r="AF22">
            <v>1E-3</v>
          </cell>
          <cell r="AG22">
            <v>1E-3</v>
          </cell>
          <cell r="AH22">
            <v>1E-3</v>
          </cell>
        </row>
        <row r="23">
          <cell r="A23" t="str">
            <v>MCV_T1</v>
          </cell>
          <cell r="B23" t="str">
            <v>= MCV_B or MCV, if not provided</v>
          </cell>
          <cell r="E23"/>
          <cell r="F23">
            <v>1.00000004749745E-3</v>
          </cell>
          <cell r="G23">
            <v>1.00000004749745E-3</v>
          </cell>
          <cell r="H23">
            <v>1.00000004749745E-3</v>
          </cell>
          <cell r="I23">
            <v>1.00000004749745E-3</v>
          </cell>
          <cell r="J23">
            <v>1.00000004749745E-3</v>
          </cell>
          <cell r="K23">
            <v>1.00000004749745E-3</v>
          </cell>
          <cell r="L23">
            <v>1.00000004749745E-3</v>
          </cell>
          <cell r="M23">
            <v>1.00000004749745E-3</v>
          </cell>
          <cell r="N23">
            <v>1.00000004749745E-3</v>
          </cell>
          <cell r="O23">
            <v>1.00000004749745E-3</v>
          </cell>
          <cell r="P23">
            <v>1.00000004749745E-3</v>
          </cell>
          <cell r="Q23">
            <v>1.00000004749745E-3</v>
          </cell>
          <cell r="R23">
            <v>1.00000004749745E-3</v>
          </cell>
          <cell r="S23">
            <v>1.00000004749745E-3</v>
          </cell>
          <cell r="T23">
            <v>1.00000004749745E-3</v>
          </cell>
          <cell r="U23">
            <v>1.00000004749745E-3</v>
          </cell>
          <cell r="V23">
            <v>1.00000004749745E-3</v>
          </cell>
          <cell r="W23">
            <v>1.00000004749745E-3</v>
          </cell>
          <cell r="X23">
            <v>1.00000004749745E-3</v>
          </cell>
          <cell r="Y23">
            <v>1E-3</v>
          </cell>
          <cell r="Z23">
            <v>1E-3</v>
          </cell>
          <cell r="AA23">
            <v>1E-3</v>
          </cell>
          <cell r="AB23">
            <v>1E-3</v>
          </cell>
          <cell r="AC23">
            <v>1E-3</v>
          </cell>
          <cell r="AD23">
            <v>1E-3</v>
          </cell>
          <cell r="AE23">
            <v>1E-3</v>
          </cell>
          <cell r="AF23">
            <v>1E-3</v>
          </cell>
          <cell r="AG23">
            <v>1E-3</v>
          </cell>
          <cell r="AH23">
            <v>1E-3</v>
          </cell>
        </row>
      </sheetData>
      <sheetData sheetId="21"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-513.5</v>
          </cell>
          <cell r="S14">
            <v>-559.20000000000005</v>
          </cell>
          <cell r="T14">
            <v>-624</v>
          </cell>
          <cell r="U14">
            <v>-604</v>
          </cell>
          <cell r="V14">
            <v>-711.6</v>
          </cell>
          <cell r="W14">
            <v>-830.7</v>
          </cell>
          <cell r="X14">
            <v>-963.2</v>
          </cell>
          <cell r="Y14">
            <v>-1068.3000000000002</v>
          </cell>
          <cell r="Z14">
            <v>-1090.3</v>
          </cell>
          <cell r="AA14">
            <v>-1146.5999999999999</v>
          </cell>
          <cell r="AB14">
            <v>-1202.2990000000002</v>
          </cell>
          <cell r="AC14">
            <v>-1856.7576574689731</v>
          </cell>
          <cell r="AD14">
            <v>-1459.8182267205218</v>
          </cell>
          <cell r="AE14">
            <v>-1580.9522955291789</v>
          </cell>
          <cell r="AF14">
            <v>-1713.602845522619</v>
          </cell>
          <cell r="AG14">
            <v>-1856.7576574689731</v>
          </cell>
          <cell r="AH14">
            <v>-2012.3236965650815</v>
          </cell>
        </row>
        <row r="15">
          <cell r="E15">
            <v>-141.291522229214</v>
          </cell>
          <cell r="F15">
            <v>-123.800003608875</v>
          </cell>
          <cell r="G15">
            <v>-254.800009546056</v>
          </cell>
          <cell r="H15">
            <v>-297.09999342253502</v>
          </cell>
          <cell r="I15">
            <v>-357.70000308500602</v>
          </cell>
          <cell r="J15">
            <v>-319.10000715954197</v>
          </cell>
          <cell r="K15">
            <v>-243.70000098953</v>
          </cell>
          <cell r="L15">
            <v>-252.39999883584699</v>
          </cell>
          <cell r="M15">
            <v>-277.29998701969203</v>
          </cell>
          <cell r="N15">
            <v>-295.73001052976502</v>
          </cell>
          <cell r="O15">
            <v>-310.85000945874401</v>
          </cell>
          <cell r="P15">
            <v>-295.440004144385</v>
          </cell>
          <cell r="Q15">
            <v>-245.69999004649</v>
          </cell>
          <cell r="R15">
            <v>-267.10000000000002</v>
          </cell>
          <cell r="S15">
            <v>-186.5</v>
          </cell>
          <cell r="T15">
            <v>-193.5</v>
          </cell>
          <cell r="U15">
            <v>-183.6</v>
          </cell>
          <cell r="V15">
            <v>-154.19999999999999</v>
          </cell>
          <cell r="W15">
            <v>-151.61000000000001</v>
          </cell>
          <cell r="X15">
            <v>-211.33999999999997</v>
          </cell>
          <cell r="Y15">
            <v>-243.36</v>
          </cell>
          <cell r="Z15">
            <v>-251.07999999999998</v>
          </cell>
          <cell r="AA15">
            <v>-256.27</v>
          </cell>
          <cell r="AB15">
            <v>-276.71999999999997</v>
          </cell>
          <cell r="AC15">
            <v>-438.00328458333331</v>
          </cell>
          <cell r="AD15">
            <v>-482.97418642398173</v>
          </cell>
          <cell r="AE15">
            <v>-474.41060030754625</v>
          </cell>
          <cell r="AF15">
            <v>-516.0240510687745</v>
          </cell>
          <cell r="AG15">
            <v>-592.60530636099895</v>
          </cell>
          <cell r="AH15">
            <v>-600.45623999916393</v>
          </cell>
        </row>
        <row r="16">
          <cell r="E16">
            <v>187.800010968934</v>
          </cell>
          <cell r="F16">
            <v>192.99999361237201</v>
          </cell>
          <cell r="G16">
            <v>205.000002413272</v>
          </cell>
          <cell r="H16">
            <v>477.70000240203501</v>
          </cell>
          <cell r="I16">
            <v>540.48642919266604</v>
          </cell>
          <cell r="J16">
            <v>681.50844911935405</v>
          </cell>
          <cell r="K16">
            <v>596.20836562385398</v>
          </cell>
          <cell r="L16">
            <v>704.79747280681602</v>
          </cell>
          <cell r="M16">
            <v>741.77029179533804</v>
          </cell>
          <cell r="N16">
            <v>788.17596202764901</v>
          </cell>
          <cell r="O16">
            <v>793.63968153879102</v>
          </cell>
          <cell r="P16">
            <v>829.29404624064</v>
          </cell>
          <cell r="Q16">
            <v>897.57366590339097</v>
          </cell>
          <cell r="R16">
            <v>894</v>
          </cell>
          <cell r="S16">
            <v>982.8</v>
          </cell>
          <cell r="T16">
            <v>992.2</v>
          </cell>
          <cell r="U16">
            <v>1167.7</v>
          </cell>
          <cell r="V16">
            <v>1352.1</v>
          </cell>
          <cell r="W16">
            <v>1986.5</v>
          </cell>
          <cell r="X16">
            <v>1847.8</v>
          </cell>
          <cell r="Y16">
            <v>1902.3000000000002</v>
          </cell>
          <cell r="Z16">
            <v>2027.5000000000005</v>
          </cell>
          <cell r="AA16">
            <v>2188.3999999999996</v>
          </cell>
          <cell r="AB16">
            <v>2408.4</v>
          </cell>
          <cell r="AC16">
            <v>2420.7645656924096</v>
          </cell>
          <cell r="AD16">
            <v>2564.0649295871599</v>
          </cell>
          <cell r="AE16">
            <v>2728.6041908051652</v>
          </cell>
          <cell r="AF16">
            <v>2901.9924379818608</v>
          </cell>
          <cell r="AG16">
            <v>3080.3930273681403</v>
          </cell>
          <cell r="AH16">
            <v>3255.7227127806132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21.899999618530298</v>
          </cell>
          <cell r="S21">
            <v>13.199999809265099</v>
          </cell>
          <cell r="T21">
            <v>1</v>
          </cell>
          <cell r="U21">
            <v>7.8000001907348597</v>
          </cell>
          <cell r="V21">
            <v>1</v>
          </cell>
          <cell r="W21">
            <v>2.3099999427795401</v>
          </cell>
          <cell r="X21">
            <v>1.54</v>
          </cell>
          <cell r="Y21">
            <v>1.71</v>
          </cell>
          <cell r="Z21">
            <v>4.1900000000000004</v>
          </cell>
          <cell r="AA21">
            <v>7.09</v>
          </cell>
          <cell r="AB21">
            <v>3.9099999999999997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-38.9</v>
          </cell>
          <cell r="T29">
            <v>-2.9</v>
          </cell>
          <cell r="U29">
            <v>-7.3</v>
          </cell>
          <cell r="V29">
            <v>-7.5</v>
          </cell>
          <cell r="W29">
            <v>-21.34</v>
          </cell>
          <cell r="X29">
            <v>-436.85</v>
          </cell>
          <cell r="Y29">
            <v>264.46000000000004</v>
          </cell>
          <cell r="Z29">
            <v>113.47999999999996</v>
          </cell>
          <cell r="AA29">
            <v>9.6499999999999986</v>
          </cell>
          <cell r="AB29">
            <v>-47.419999999999959</v>
          </cell>
          <cell r="AC29">
            <v>-28.532874999999997</v>
          </cell>
          <cell r="AD29">
            <v>-29.190090624999996</v>
          </cell>
          <cell r="AE29">
            <v>-29.896597421874993</v>
          </cell>
          <cell r="AF29">
            <v>-31.75735820273437</v>
          </cell>
          <cell r="AG29">
            <v>-33.801157231994139</v>
          </cell>
          <cell r="AH29">
            <v>-34.944117169033575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-433</v>
          </cell>
          <cell r="Y33">
            <v>268.40000000000003</v>
          </cell>
          <cell r="Z33">
            <v>123.49999999999999</v>
          </cell>
          <cell r="AA33">
            <v>29.4</v>
          </cell>
          <cell r="AB33">
            <v>-0.19999999999999929</v>
          </cell>
          <cell r="AC33">
            <v>-8.7628749999999975</v>
          </cell>
          <cell r="AD33">
            <v>-9.4200906249999967</v>
          </cell>
          <cell r="AE33">
            <v>-10.126597421874996</v>
          </cell>
          <cell r="AF33">
            <v>-10.98735820273437</v>
          </cell>
          <cell r="AG33">
            <v>-12.031157231994136</v>
          </cell>
          <cell r="AH33">
            <v>-13.174117169033579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-428.9</v>
          </cell>
          <cell r="Y35">
            <v>270.60000000000002</v>
          </cell>
          <cell r="Z35">
            <v>128.19999999999999</v>
          </cell>
          <cell r="AA35">
            <v>34.5</v>
          </cell>
          <cell r="AB35">
            <v>6.6</v>
          </cell>
          <cell r="AC35">
            <v>-1.5562499999999986</v>
          </cell>
          <cell r="AD35">
            <v>-1.6729687499999983</v>
          </cell>
          <cell r="AE35">
            <v>-1.798441406249998</v>
          </cell>
          <cell r="AF35">
            <v>-1.9513089257812477</v>
          </cell>
          <cell r="AG35">
            <v>-2.1366832737304664</v>
          </cell>
          <cell r="AH35">
            <v>-2.3396681847348608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-4.0999999999999996</v>
          </cell>
          <cell r="Y37">
            <v>-2.2000000000000002</v>
          </cell>
          <cell r="Z37">
            <v>-4.7</v>
          </cell>
          <cell r="AA37">
            <v>-5.0999999999999996</v>
          </cell>
          <cell r="AB37">
            <v>-6.7999999999999989</v>
          </cell>
          <cell r="AC37">
            <v>-7.2066249999999989</v>
          </cell>
          <cell r="AD37">
            <v>-7.7471218749999986</v>
          </cell>
          <cell r="AE37">
            <v>-8.3281560156249981</v>
          </cell>
          <cell r="AF37">
            <v>-9.036049276953122</v>
          </cell>
          <cell r="AG37">
            <v>-9.8944739582636689</v>
          </cell>
          <cell r="AH37">
            <v>-10.834448984298717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-4.0999999999999996</v>
          </cell>
          <cell r="Y43">
            <v>-2.2000000000000002</v>
          </cell>
          <cell r="Z43">
            <v>-4.7</v>
          </cell>
          <cell r="AA43">
            <v>-5.0999999999999996</v>
          </cell>
          <cell r="AB43">
            <v>-6.7999999999999989</v>
          </cell>
          <cell r="AC43">
            <v>-7.2066249999999989</v>
          </cell>
          <cell r="AD43">
            <v>-7.7471218749999986</v>
          </cell>
          <cell r="AE43">
            <v>-8.3281560156249981</v>
          </cell>
          <cell r="AF43">
            <v>-9.036049276953122</v>
          </cell>
          <cell r="AG43">
            <v>-9.8944739582636689</v>
          </cell>
          <cell r="AH43">
            <v>-10.834448984298717</v>
          </cell>
        </row>
        <row r="45">
          <cell r="E45">
            <v>10.699999010469799</v>
          </cell>
          <cell r="F45">
            <v>0</v>
          </cell>
          <cell r="G45">
            <v>0</v>
          </cell>
          <cell r="H45">
            <v>0</v>
          </cell>
          <cell r="I45">
            <v>-16.200001513399101</v>
          </cell>
          <cell r="J45">
            <v>-46.900001920852702</v>
          </cell>
          <cell r="K45">
            <v>16</v>
          </cell>
          <cell r="L45">
            <v>-26.600000116415298</v>
          </cell>
          <cell r="M45">
            <v>-60.300000873114897</v>
          </cell>
          <cell r="N45">
            <v>-3.7000000582076602</v>
          </cell>
          <cell r="O45">
            <v>40.099998894054501</v>
          </cell>
          <cell r="P45">
            <v>-11.100000174623</v>
          </cell>
          <cell r="Q45">
            <v>-10.2079999441206</v>
          </cell>
          <cell r="R45">
            <v>-49.200000762939503</v>
          </cell>
          <cell r="S45">
            <v>176.80000305175801</v>
          </cell>
          <cell r="T45">
            <v>-263.10000610351602</v>
          </cell>
          <cell r="U45">
            <v>42.299999237060497</v>
          </cell>
          <cell r="V45">
            <v>-220.10000610351599</v>
          </cell>
          <cell r="W45">
            <v>-66.400001525878906</v>
          </cell>
          <cell r="X45">
            <v>-53.4</v>
          </cell>
          <cell r="Y45">
            <v>-165</v>
          </cell>
          <cell r="Z45">
            <v>-155.5</v>
          </cell>
          <cell r="AA45">
            <v>-154.13</v>
          </cell>
          <cell r="AB45">
            <v>-1291.5999999999999</v>
          </cell>
          <cell r="AC45">
            <v>-985.5</v>
          </cell>
          <cell r="AD45">
            <v>-1110.53765</v>
          </cell>
          <cell r="AE45">
            <v>-1165.3178125000002</v>
          </cell>
          <cell r="AF45">
            <v>-1262.3272455250003</v>
          </cell>
          <cell r="AG45">
            <v>-1367.1466335932505</v>
          </cell>
          <cell r="AH45">
            <v>-1480.4032331282731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-1</v>
          </cell>
          <cell r="Y47">
            <v>-1.2</v>
          </cell>
          <cell r="Z47">
            <v>-0.8</v>
          </cell>
          <cell r="AA47">
            <v>-1</v>
          </cell>
          <cell r="AB47">
            <v>-0.19999999999999996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-548.41</v>
          </cell>
          <cell r="S50">
            <v>-180.9</v>
          </cell>
          <cell r="T50">
            <v>-71.599999999999994</v>
          </cell>
          <cell r="U50">
            <v>-94</v>
          </cell>
          <cell r="V50">
            <v>-83.4</v>
          </cell>
          <cell r="W50">
            <v>-79.2</v>
          </cell>
          <cell r="X50">
            <v>92.66</v>
          </cell>
          <cell r="Y50">
            <v>79.54000000000002</v>
          </cell>
          <cell r="Z50">
            <v>573.6099999999999</v>
          </cell>
          <cell r="AA50">
            <v>149.64999999999992</v>
          </cell>
          <cell r="AB50">
            <v>668.60000000000014</v>
          </cell>
          <cell r="AC50">
            <v>225.55999999999995</v>
          </cell>
          <cell r="AD50">
            <v>158.37799999999993</v>
          </cell>
          <cell r="AE50">
            <v>-604.84655550236801</v>
          </cell>
          <cell r="AF50">
            <v>-257.3162445436642</v>
          </cell>
          <cell r="AG50">
            <v>-286.10270079366421</v>
          </cell>
          <cell r="AH50">
            <v>-258.40806954366417</v>
          </cell>
        </row>
        <row r="51">
          <cell r="E51">
            <v>250.31481208432601</v>
          </cell>
          <cell r="F51">
            <v>-8.0293420713773295E-2</v>
          </cell>
          <cell r="G51">
            <v>197.303482702536</v>
          </cell>
          <cell r="H51">
            <v>-163.19593856800401</v>
          </cell>
          <cell r="I51">
            <v>-25.903395251946499</v>
          </cell>
          <cell r="J51">
            <v>64.973665968399899</v>
          </cell>
          <cell r="K51">
            <v>39.240445593985797</v>
          </cell>
          <cell r="L51">
            <v>97.983101332572502</v>
          </cell>
          <cell r="M51">
            <v>-2.6161916511507601</v>
          </cell>
          <cell r="N51">
            <v>-99.784561965138394</v>
          </cell>
          <cell r="O51">
            <v>81.638047879986203</v>
          </cell>
          <cell r="P51">
            <v>34.377868624533598</v>
          </cell>
          <cell r="Q51">
            <v>93.475400146836606</v>
          </cell>
          <cell r="R51">
            <v>64.3</v>
          </cell>
          <cell r="S51">
            <v>4.5999999999999899</v>
          </cell>
          <cell r="T51">
            <v>50</v>
          </cell>
          <cell r="U51">
            <v>0.50000000000001998</v>
          </cell>
          <cell r="V51">
            <v>27.399999999999899</v>
          </cell>
          <cell r="W51">
            <v>-86.699999999999903</v>
          </cell>
          <cell r="X51">
            <v>4.2999999999999545</v>
          </cell>
          <cell r="Y51">
            <v>16.899999999999963</v>
          </cell>
          <cell r="Z51">
            <v>-30.5</v>
          </cell>
          <cell r="AA51">
            <v>40.300000000000011</v>
          </cell>
          <cell r="AB51">
            <v>-122.81000000000003</v>
          </cell>
          <cell r="AC51">
            <v>2.7100000000000004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E52">
            <v>133.659207903474</v>
          </cell>
          <cell r="F52">
            <v>-63.510969753534098</v>
          </cell>
          <cell r="G52">
            <v>333.49408586385198</v>
          </cell>
          <cell r="H52">
            <v>-1.32158605950376E-6</v>
          </cell>
          <cell r="I52">
            <v>5.76660966599274E-7</v>
          </cell>
          <cell r="J52">
            <v>8.3093380625771997E-8</v>
          </cell>
          <cell r="K52">
            <v>-2.7143898991906499E-6</v>
          </cell>
          <cell r="L52">
            <v>3.7642444964155501E-7</v>
          </cell>
          <cell r="M52">
            <v>4.8463354565253599E-7</v>
          </cell>
          <cell r="N52">
            <v>4.9456215004802704E-6</v>
          </cell>
          <cell r="O52">
            <v>212.29454063917501</v>
          </cell>
          <cell r="P52">
            <v>92.278035585435305</v>
          </cell>
          <cell r="Q52">
            <v>-7.0718494658084996</v>
          </cell>
          <cell r="R52">
            <v>50.6100006103512</v>
          </cell>
          <cell r="S52">
            <v>-29.020000457762901</v>
          </cell>
          <cell r="T52">
            <v>11.3199996948241</v>
          </cell>
          <cell r="U52">
            <v>-179.89999389648401</v>
          </cell>
          <cell r="V52">
            <v>-221.02999877929699</v>
          </cell>
          <cell r="W52">
            <v>88.540000915527102</v>
          </cell>
          <cell r="X52">
            <v>92.66</v>
          </cell>
          <cell r="Y52">
            <v>79.54000000000002</v>
          </cell>
          <cell r="Z52">
            <v>573.6099999999999</v>
          </cell>
          <cell r="AA52">
            <v>124.04999999999993</v>
          </cell>
          <cell r="AB52">
            <v>761.20150000000012</v>
          </cell>
          <cell r="AC52">
            <v>520.87798999999995</v>
          </cell>
          <cell r="AD52">
            <v>388.06976999999995</v>
          </cell>
          <cell r="AE52">
            <v>-621.25311050236803</v>
          </cell>
          <cell r="AF52">
            <v>-368.06236454366422</v>
          </cell>
          <cell r="AG52">
            <v>-534.26027704366425</v>
          </cell>
          <cell r="AH52">
            <v>-467.60101454366418</v>
          </cell>
        </row>
        <row r="56">
          <cell r="E56">
            <v>74.213881437692095</v>
          </cell>
          <cell r="F56">
            <v>221.208311149351</v>
          </cell>
          <cell r="G56">
            <v>-132.03179094887099</v>
          </cell>
          <cell r="H56">
            <v>-5.9073803951685404E-7</v>
          </cell>
          <cell r="I56">
            <v>2.4622758789623797E-7</v>
          </cell>
          <cell r="J56">
            <v>3.4169431942767001E-8</v>
          </cell>
          <cell r="K56">
            <v>-8.5857578088222997E-7</v>
          </cell>
          <cell r="L56">
            <v>1.03037463305056E-7</v>
          </cell>
          <cell r="M56">
            <v>1.3237986676072499E-7</v>
          </cell>
          <cell r="N56">
            <v>1.4223670000478801E-6</v>
          </cell>
          <cell r="O56">
            <v>48.005456230511598</v>
          </cell>
          <cell r="P56">
            <v>86.121964537858005</v>
          </cell>
          <cell r="Q56">
            <v>68.3853692749327</v>
          </cell>
          <cell r="R56">
            <v>108</v>
          </cell>
          <cell r="S56">
            <v>102.90000152587901</v>
          </cell>
          <cell r="T56">
            <v>98.900001525878906</v>
          </cell>
          <cell r="U56">
            <v>86.099998474121094</v>
          </cell>
          <cell r="V56">
            <v>51</v>
          </cell>
          <cell r="W56">
            <v>79</v>
          </cell>
          <cell r="X56">
            <v>16.899999999999999</v>
          </cell>
          <cell r="Y56">
            <v>104.70000000000002</v>
          </cell>
          <cell r="Z56">
            <v>229.10000000000002</v>
          </cell>
          <cell r="AA56">
            <v>156.90000000000003</v>
          </cell>
          <cell r="AB56">
            <v>-4.1000000000000014</v>
          </cell>
          <cell r="AC56">
            <v>19.178916447603626</v>
          </cell>
          <cell r="AD56">
            <v>55.859865331443501</v>
          </cell>
          <cell r="AE56">
            <v>78.915160670749543</v>
          </cell>
          <cell r="AF56">
            <v>100.02454254090833</v>
          </cell>
          <cell r="AG56">
            <v>95.208052076651853</v>
          </cell>
          <cell r="AH56">
            <v>99.49241442010117</v>
          </cell>
        </row>
        <row r="62">
          <cell r="E62">
            <v>109.29998236308001</v>
          </cell>
          <cell r="F62">
            <v>0</v>
          </cell>
          <cell r="G62">
            <v>0</v>
          </cell>
          <cell r="H62">
            <v>294.50000913860202</v>
          </cell>
          <cell r="I62">
            <v>270.600008032657</v>
          </cell>
          <cell r="J62">
            <v>-341.90000459840502</v>
          </cell>
          <cell r="K62">
            <v>66.199999883584695</v>
          </cell>
          <cell r="L62">
            <v>193.89999481951801</v>
          </cell>
          <cell r="M62">
            <v>178.89999493593399</v>
          </cell>
          <cell r="N62">
            <v>276.70000669388099</v>
          </cell>
          <cell r="O62">
            <v>631.49997572740699</v>
          </cell>
          <cell r="P62">
            <v>-694.90000285217502</v>
          </cell>
          <cell r="Q62">
            <v>-121.199996973202</v>
          </cell>
          <cell r="R62">
            <v>589.79999999999995</v>
          </cell>
          <cell r="S62">
            <v>47</v>
          </cell>
          <cell r="T62">
            <v>96.7</v>
          </cell>
          <cell r="U62">
            <v>74.44</v>
          </cell>
          <cell r="V62">
            <v>6.8</v>
          </cell>
          <cell r="W62">
            <v>58.15</v>
          </cell>
          <cell r="X62">
            <v>30.589999999999996</v>
          </cell>
          <cell r="Y62">
            <v>-21.519999999999996</v>
          </cell>
          <cell r="Z62">
            <v>5.389999999999989</v>
          </cell>
          <cell r="AA62">
            <v>52.620000000000005</v>
          </cell>
          <cell r="AB62">
            <v>-51.03700000000002</v>
          </cell>
          <cell r="AC62">
            <v>36.511500000000069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9">
          <cell r="E69">
            <v>1.00000004749745E-3</v>
          </cell>
          <cell r="F69">
            <v>1.00000004749745E-3</v>
          </cell>
          <cell r="G69">
            <v>1.00000004749745E-3</v>
          </cell>
          <cell r="H69">
            <v>1.00000004749745E-3</v>
          </cell>
          <cell r="I69">
            <v>1.00000004749745E-3</v>
          </cell>
          <cell r="J69">
            <v>1.00000004749745E-3</v>
          </cell>
          <cell r="K69">
            <v>1.00000004749745E-3</v>
          </cell>
          <cell r="L69">
            <v>1.00000004749745E-3</v>
          </cell>
          <cell r="M69">
            <v>1.00000004749745E-3</v>
          </cell>
          <cell r="N69">
            <v>1.00000004749745E-3</v>
          </cell>
          <cell r="O69">
            <v>1.00000004749745E-3</v>
          </cell>
          <cell r="P69">
            <v>1.00000004749745E-3</v>
          </cell>
          <cell r="Q69">
            <v>1.00000004749745E-3</v>
          </cell>
          <cell r="R69">
            <v>1.00000004749745E-3</v>
          </cell>
          <cell r="S69">
            <v>1.00000004749745E-3</v>
          </cell>
          <cell r="T69">
            <v>1.00000004749745E-3</v>
          </cell>
          <cell r="U69">
            <v>1.00000004749745E-3</v>
          </cell>
          <cell r="V69">
            <v>1.00000004749745E-3</v>
          </cell>
          <cell r="W69">
            <v>1.00000004749745E-3</v>
          </cell>
          <cell r="X69">
            <v>1E-3</v>
          </cell>
          <cell r="Y69">
            <v>1E-3</v>
          </cell>
          <cell r="Z69">
            <v>1E-3</v>
          </cell>
          <cell r="AA69">
            <v>1E-3</v>
          </cell>
          <cell r="AB69">
            <v>1E-3</v>
          </cell>
          <cell r="AC69">
            <v>1E-3</v>
          </cell>
          <cell r="AD69">
            <v>1E-3</v>
          </cell>
          <cell r="AE69">
            <v>1E-3</v>
          </cell>
          <cell r="AF69">
            <v>1E-3</v>
          </cell>
          <cell r="AG69">
            <v>1E-3</v>
          </cell>
          <cell r="AH69">
            <v>1E-3</v>
          </cell>
        </row>
        <row r="70">
          <cell r="E70"/>
          <cell r="F70">
            <v>1.00000004749745E-3</v>
          </cell>
          <cell r="G70">
            <v>1.00000004749745E-3</v>
          </cell>
          <cell r="H70">
            <v>1.00000004749745E-3</v>
          </cell>
          <cell r="I70">
            <v>1.00000004749745E-3</v>
          </cell>
          <cell r="J70">
            <v>1.00000004749745E-3</v>
          </cell>
          <cell r="K70">
            <v>1.00000004749745E-3</v>
          </cell>
          <cell r="L70">
            <v>1.00000004749745E-3</v>
          </cell>
          <cell r="M70">
            <v>1.00000004749745E-3</v>
          </cell>
          <cell r="N70">
            <v>1.00000004749745E-3</v>
          </cell>
          <cell r="O70">
            <v>1.00000004749745E-3</v>
          </cell>
          <cell r="P70">
            <v>1.00000004749745E-3</v>
          </cell>
          <cell r="Q70">
            <v>1.00000004749745E-3</v>
          </cell>
          <cell r="R70">
            <v>1.00000004749745E-3</v>
          </cell>
          <cell r="S70">
            <v>1.00000004749745E-3</v>
          </cell>
          <cell r="T70">
            <v>1.00000004749745E-3</v>
          </cell>
          <cell r="U70">
            <v>1.00000004749745E-3</v>
          </cell>
          <cell r="V70">
            <v>1.00000004749745E-3</v>
          </cell>
          <cell r="W70">
            <v>1.00000004749745E-3</v>
          </cell>
          <cell r="X70">
            <v>1.00000004749745E-3</v>
          </cell>
          <cell r="Y70">
            <v>1E-3</v>
          </cell>
          <cell r="Z70">
            <v>1E-3</v>
          </cell>
          <cell r="AA70">
            <v>1E-3</v>
          </cell>
          <cell r="AB70">
            <v>1E-3</v>
          </cell>
          <cell r="AC70">
            <v>1E-3</v>
          </cell>
          <cell r="AD70">
            <v>1E-3</v>
          </cell>
          <cell r="AE70">
            <v>1E-3</v>
          </cell>
          <cell r="AF70">
            <v>1E-3</v>
          </cell>
          <cell r="AG70">
            <v>1E-3</v>
          </cell>
          <cell r="AH70">
            <v>1E-3</v>
          </cell>
        </row>
      </sheetData>
      <sheetData sheetId="22">
        <row r="6"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123.40000152587901</v>
          </cell>
          <cell r="X14">
            <v>134</v>
          </cell>
          <cell r="Y14">
            <v>134</v>
          </cell>
          <cell r="Z14">
            <v>134</v>
          </cell>
          <cell r="AA14">
            <v>134</v>
          </cell>
          <cell r="AB14">
            <v>50.99000000000003</v>
          </cell>
          <cell r="AC14">
            <v>53.700000000000031</v>
          </cell>
          <cell r="AD14">
            <v>51.881000000000029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7">
          <cell r="E17">
            <v>463.92352165645002</v>
          </cell>
          <cell r="F17">
            <v>681.90005163019305</v>
          </cell>
          <cell r="G17">
            <v>330.89999772990097</v>
          </cell>
          <cell r="H17">
            <v>752.59997846316696</v>
          </cell>
          <cell r="I17">
            <v>843.90004441244298</v>
          </cell>
          <cell r="J17">
            <v>843.90004441244298</v>
          </cell>
          <cell r="K17">
            <v>819.79998032581204</v>
          </cell>
          <cell r="L17">
            <v>811.59999091960503</v>
          </cell>
          <cell r="M17">
            <v>807.80001618172901</v>
          </cell>
          <cell r="N17">
            <v>884.00002095475702</v>
          </cell>
          <cell r="O17">
            <v>971.200002793968</v>
          </cell>
          <cell r="P17">
            <v>1073.69990017387</v>
          </cell>
          <cell r="Q17">
            <v>1134.40007543713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920.2337313443702</v>
          </cell>
          <cell r="Y17">
            <v>1512.4337313443702</v>
          </cell>
          <cell r="Z17">
            <v>2243.8337313443699</v>
          </cell>
          <cell r="AA17">
            <v>2465.21373134437</v>
          </cell>
          <cell r="AB17">
            <v>3272.3537313443703</v>
          </cell>
          <cell r="AC17">
            <v>3246.8526477919736</v>
          </cell>
          <cell r="AD17">
            <v>3281.7261131234172</v>
          </cell>
          <cell r="AE17">
            <v>1526.8876737941666</v>
          </cell>
          <cell r="AF17">
            <v>1626.9122163350748</v>
          </cell>
          <cell r="AG17">
            <v>1722.1202684117268</v>
          </cell>
          <cell r="AH17">
            <v>1821.6126828318279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4561.5</v>
          </cell>
          <cell r="S19">
            <v>3946.42</v>
          </cell>
          <cell r="T19">
            <v>3998.55</v>
          </cell>
          <cell r="U19">
            <v>3806.64</v>
          </cell>
          <cell r="V19">
            <v>3572.2</v>
          </cell>
          <cell r="W19">
            <v>3545.36</v>
          </cell>
          <cell r="X19">
            <v>3657</v>
          </cell>
          <cell r="Y19">
            <v>3684</v>
          </cell>
          <cell r="Z19">
            <v>4177</v>
          </cell>
          <cell r="AA19">
            <v>4640.1000000000004</v>
          </cell>
          <cell r="AB19">
            <v>5378.53</v>
          </cell>
          <cell r="AC19">
            <v>6028.6294900000003</v>
          </cell>
          <cell r="AD19">
            <v>6430.0343645000003</v>
          </cell>
          <cell r="AE19">
            <v>5789.2068089976319</v>
          </cell>
          <cell r="AF19">
            <v>5548.4905644539676</v>
          </cell>
          <cell r="AG19">
            <v>5280.0878636603029</v>
          </cell>
          <cell r="AH19">
            <v>5040.4797941166389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253.2337313443702</v>
          </cell>
          <cell r="Y20">
            <v>814.43373134437013</v>
          </cell>
          <cell r="Z20">
            <v>1080.8337313443701</v>
          </cell>
          <cell r="AA20">
            <v>1234.1337313443701</v>
          </cell>
          <cell r="AB20">
            <v>1372.93373134437</v>
          </cell>
          <cell r="AC20">
            <v>1392.1126477919736</v>
          </cell>
          <cell r="AD20">
            <v>1447.972513123417</v>
          </cell>
          <cell r="AE20">
            <v>1526.8876737941666</v>
          </cell>
          <cell r="AF20">
            <v>1626.9122163350748</v>
          </cell>
          <cell r="AG20">
            <v>1722.1202684117268</v>
          </cell>
          <cell r="AH20">
            <v>1821.6126828318279</v>
          </cell>
        </row>
        <row r="22">
          <cell r="E22">
            <v>427.48228665292601</v>
          </cell>
          <cell r="F22">
            <v>417.43988796190001</v>
          </cell>
          <cell r="G22">
            <v>360.60000733416501</v>
          </cell>
          <cell r="H22">
            <v>450.50000494765101</v>
          </cell>
          <cell r="I22">
            <v>550.00001559965199</v>
          </cell>
          <cell r="J22">
            <v>629.99999511055603</v>
          </cell>
          <cell r="K22">
            <v>642.49999749707104</v>
          </cell>
          <cell r="L22">
            <v>647.00001385342296</v>
          </cell>
          <cell r="M22">
            <v>621.19999557621804</v>
          </cell>
          <cell r="N22">
            <v>578.59999173451195</v>
          </cell>
          <cell r="O22">
            <v>505.400000349246</v>
          </cell>
          <cell r="P22">
            <v>398.699994819518</v>
          </cell>
          <cell r="Q22">
            <v>394.80000349246001</v>
          </cell>
          <cell r="R22">
            <v>931.5</v>
          </cell>
          <cell r="S22">
            <v>523.1</v>
          </cell>
          <cell r="T22">
            <v>451.6</v>
          </cell>
          <cell r="U22">
            <v>412.2</v>
          </cell>
          <cell r="V22">
            <v>384.3</v>
          </cell>
          <cell r="W22">
            <v>407.9</v>
          </cell>
          <cell r="X22">
            <v>521.18000000000006</v>
          </cell>
          <cell r="Y22">
            <v>573.58999999999992</v>
          </cell>
          <cell r="Z22">
            <v>812.99</v>
          </cell>
          <cell r="AA22">
            <v>890.31999999999994</v>
          </cell>
          <cell r="AB22">
            <v>1037.4185</v>
          </cell>
          <cell r="AC22">
            <v>815.08328458333335</v>
          </cell>
          <cell r="AD22">
            <v>1039.3063765709135</v>
          </cell>
          <cell r="AE22">
            <v>1757.4886076116989</v>
          </cell>
          <cell r="AF22">
            <v>1583.257909111639</v>
          </cell>
          <cell r="AG22">
            <v>1836.9470695943896</v>
          </cell>
          <cell r="AH22">
            <v>1780.2220882155571</v>
          </cell>
        </row>
        <row r="23">
          <cell r="E23">
            <v>222.87382616981401</v>
          </cell>
          <cell r="F23">
            <v>244.35504110333801</v>
          </cell>
          <cell r="G23">
            <v>147.500001338776</v>
          </cell>
          <cell r="H23">
            <v>223.19999767169401</v>
          </cell>
          <cell r="I23">
            <v>258.600014086253</v>
          </cell>
          <cell r="J23">
            <v>358.29998341081699</v>
          </cell>
          <cell r="K23">
            <v>398.79999650754098</v>
          </cell>
          <cell r="L23">
            <v>394.60001501757603</v>
          </cell>
          <cell r="M23">
            <v>343.90000855652602</v>
          </cell>
          <cell r="N23">
            <v>282.89999214196598</v>
          </cell>
          <cell r="O23">
            <v>432.39999743886301</v>
          </cell>
          <cell r="P23">
            <v>285.599993015081</v>
          </cell>
          <cell r="Q23">
            <v>234.60001129228601</v>
          </cell>
          <cell r="R23">
            <v>664.4</v>
          </cell>
          <cell r="S23">
            <v>292.89999999999998</v>
          </cell>
          <cell r="T23">
            <v>218.9</v>
          </cell>
          <cell r="U23">
            <v>191.2</v>
          </cell>
          <cell r="V23">
            <v>192</v>
          </cell>
          <cell r="W23">
            <v>217.2</v>
          </cell>
          <cell r="X23">
            <v>281.64</v>
          </cell>
          <cell r="Y23">
            <v>331.46</v>
          </cell>
          <cell r="Z23">
            <v>533.71</v>
          </cell>
          <cell r="AA23">
            <v>565.65</v>
          </cell>
          <cell r="AB23">
            <v>730.92849999999999</v>
          </cell>
          <cell r="AC23">
            <v>571.59</v>
          </cell>
          <cell r="AD23">
            <v>556.33219014693168</v>
          </cell>
          <cell r="AE23">
            <v>1283.0780073041526</v>
          </cell>
          <cell r="AF23">
            <v>1067.2338580428645</v>
          </cell>
          <cell r="AG23">
            <v>1244.3417632333906</v>
          </cell>
          <cell r="AH23">
            <v>1179.7658482163931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664.4</v>
          </cell>
          <cell r="S25">
            <v>292.89999999999998</v>
          </cell>
          <cell r="T25">
            <v>218.9</v>
          </cell>
          <cell r="U25">
            <v>191.2</v>
          </cell>
          <cell r="V25">
            <v>192</v>
          </cell>
          <cell r="W25">
            <v>217.2</v>
          </cell>
          <cell r="X25">
            <v>221.04</v>
          </cell>
          <cell r="Y25">
            <v>271.26</v>
          </cell>
          <cell r="Z25">
            <v>415.71000000000004</v>
          </cell>
          <cell r="AA25">
            <v>443.95</v>
          </cell>
          <cell r="AB25">
            <v>591.12849999999992</v>
          </cell>
          <cell r="AC25">
            <v>495.99</v>
          </cell>
          <cell r="AD25">
            <v>488.19200000000001</v>
          </cell>
          <cell r="AE25">
            <v>1232.41311</v>
          </cell>
          <cell r="AF25">
            <v>1031.8472400000001</v>
          </cell>
          <cell r="AG25">
            <v>1198.0451525000001</v>
          </cell>
          <cell r="AH25">
            <v>1131.38589</v>
          </cell>
        </row>
        <row r="26">
          <cell r="E26">
            <v>222.87382616981401</v>
          </cell>
          <cell r="F26">
            <v>98.399999534338704</v>
          </cell>
          <cell r="G26">
            <v>147.500001338776</v>
          </cell>
          <cell r="H26">
            <v>223.19999767169401</v>
          </cell>
          <cell r="I26">
            <v>258.600014086253</v>
          </cell>
          <cell r="J26">
            <v>358.29998341081699</v>
          </cell>
          <cell r="K26">
            <v>398.79999650754098</v>
          </cell>
          <cell r="L26">
            <v>394.60001501757603</v>
          </cell>
          <cell r="M26">
            <v>343.90000855652602</v>
          </cell>
          <cell r="N26">
            <v>282.89999214196598</v>
          </cell>
          <cell r="O26">
            <v>432.39999743886301</v>
          </cell>
          <cell r="P26">
            <v>285.599993015081</v>
          </cell>
          <cell r="Q26">
            <v>234.60001129228601</v>
          </cell>
          <cell r="R26">
            <v>729.09997558593795</v>
          </cell>
          <cell r="S26">
            <v>392.29998779296898</v>
          </cell>
          <cell r="T26">
            <v>380.39999389648398</v>
          </cell>
          <cell r="U26">
            <v>513.70001220703102</v>
          </cell>
          <cell r="V26">
            <v>603.79998779296898</v>
          </cell>
          <cell r="W26">
            <v>860.59997558593795</v>
          </cell>
          <cell r="X26">
            <v>281.64</v>
          </cell>
          <cell r="Y26">
            <v>331.46</v>
          </cell>
          <cell r="Z26">
            <v>533.71</v>
          </cell>
          <cell r="AA26">
            <v>565.65</v>
          </cell>
          <cell r="AB26">
            <v>730.92849999999999</v>
          </cell>
          <cell r="AC26">
            <v>571.59</v>
          </cell>
          <cell r="AD26">
            <v>556.33219014693168</v>
          </cell>
          <cell r="AE26">
            <v>1283.0780073041526</v>
          </cell>
          <cell r="AF26">
            <v>1067.2338580428645</v>
          </cell>
          <cell r="AG26">
            <v>1244.3417632333906</v>
          </cell>
          <cell r="AH26">
            <v>1179.7658482163931</v>
          </cell>
        </row>
        <row r="29">
          <cell r="E29">
            <v>1.00000004749745E-3</v>
          </cell>
          <cell r="F29">
            <v>1.00000004749745E-3</v>
          </cell>
          <cell r="G29">
            <v>1.00000004749745E-3</v>
          </cell>
          <cell r="H29">
            <v>1.00000004749745E-3</v>
          </cell>
          <cell r="I29">
            <v>1.00000004749745E-3</v>
          </cell>
          <cell r="J29">
            <v>1.00000004749745E-3</v>
          </cell>
          <cell r="K29">
            <v>1.00000004749745E-3</v>
          </cell>
          <cell r="L29">
            <v>1.00000004749745E-3</v>
          </cell>
          <cell r="M29">
            <v>1.00000004749745E-3</v>
          </cell>
          <cell r="N29">
            <v>1.00000004749745E-3</v>
          </cell>
          <cell r="O29">
            <v>1.00000004749745E-3</v>
          </cell>
          <cell r="P29">
            <v>1.00000004749745E-3</v>
          </cell>
          <cell r="Q29">
            <v>1.00000004749745E-3</v>
          </cell>
          <cell r="R29">
            <v>1.00000004749745E-3</v>
          </cell>
          <cell r="S29">
            <v>1.00000004749745E-3</v>
          </cell>
          <cell r="T29">
            <v>1.00000004749745E-3</v>
          </cell>
          <cell r="U29">
            <v>1.00000004749745E-3</v>
          </cell>
          <cell r="V29">
            <v>1.00000004749745E-3</v>
          </cell>
          <cell r="W29">
            <v>1.00000004749745E-3</v>
          </cell>
          <cell r="X29">
            <v>1E-3</v>
          </cell>
          <cell r="Y29">
            <v>1E-3</v>
          </cell>
          <cell r="Z29">
            <v>1E-3</v>
          </cell>
          <cell r="AA29">
            <v>1E-3</v>
          </cell>
          <cell r="AB29">
            <v>1E-3</v>
          </cell>
          <cell r="AC29">
            <v>1E-3</v>
          </cell>
          <cell r="AD29">
            <v>1E-3</v>
          </cell>
          <cell r="AE29">
            <v>1E-3</v>
          </cell>
          <cell r="AF29">
            <v>1E-3</v>
          </cell>
          <cell r="AG29">
            <v>1E-3</v>
          </cell>
          <cell r="AH29">
            <v>1E-3</v>
          </cell>
        </row>
        <row r="30">
          <cell r="E30"/>
          <cell r="F30">
            <v>1.00000004749745E-3</v>
          </cell>
          <cell r="G30">
            <v>1.00000004749745E-3</v>
          </cell>
          <cell r="H30">
            <v>1.00000004749745E-3</v>
          </cell>
          <cell r="I30">
            <v>1.00000004749745E-3</v>
          </cell>
          <cell r="J30">
            <v>1.00000004749745E-3</v>
          </cell>
          <cell r="K30">
            <v>1.00000004749745E-3</v>
          </cell>
          <cell r="L30">
            <v>1.00000004749745E-3</v>
          </cell>
          <cell r="M30">
            <v>1.00000004749745E-3</v>
          </cell>
          <cell r="N30">
            <v>1.00000004749745E-3</v>
          </cell>
          <cell r="O30">
            <v>1.00000004749745E-3</v>
          </cell>
          <cell r="P30">
            <v>1.00000004749745E-3</v>
          </cell>
          <cell r="Q30">
            <v>1.00000004749745E-3</v>
          </cell>
          <cell r="R30">
            <v>1.00000004749745E-3</v>
          </cell>
          <cell r="S30">
            <v>1.00000004749745E-3</v>
          </cell>
          <cell r="T30">
            <v>1.00000004749745E-3</v>
          </cell>
          <cell r="U30">
            <v>1.00000004749745E-3</v>
          </cell>
          <cell r="V30">
            <v>1.00000004749745E-3</v>
          </cell>
          <cell r="W30">
            <v>1.00000004749745E-3</v>
          </cell>
          <cell r="X30">
            <v>1.00000004749745E-3</v>
          </cell>
          <cell r="Y30">
            <v>1E-3</v>
          </cell>
          <cell r="Z30">
            <v>1E-3</v>
          </cell>
          <cell r="AA30">
            <v>1E-3</v>
          </cell>
          <cell r="AB30">
            <v>1E-3</v>
          </cell>
          <cell r="AC30">
            <v>1E-3</v>
          </cell>
          <cell r="AD30">
            <v>1E-3</v>
          </cell>
          <cell r="AE30">
            <v>1E-3</v>
          </cell>
          <cell r="AF30">
            <v>1E-3</v>
          </cell>
          <cell r="AG30">
            <v>1E-3</v>
          </cell>
          <cell r="AH30">
            <v>1E-3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1actual"/>
      <sheetName val="ana2actual"/>
      <sheetName val="bpresactual"/>
      <sheetName val="bpcompanuales y proyactual02"/>
      <sheetName val="gap"/>
      <sheetName val="fmi-bcrd"/>
      <sheetName val="bpres"/>
      <sheetName val="BoP Table (mln)-PC"/>
      <sheetName val="bcrd-fmi"/>
      <sheetName val="Sheet1"/>
      <sheetName val="Sheet1 (2)"/>
      <sheetName val="Sheet3"/>
      <sheetName val="bpcepal"/>
      <sheetName val="bpbcrdfmi"/>
      <sheetName val="bop1datostrimestral9900"/>
      <sheetName val="anatrimestral"/>
      <sheetName val="trimestres 972000"/>
      <sheetName val="balanza revision 2002-2004 CPar"/>
      <sheetName val="bpcompanuales_y_proyactual02"/>
      <sheetName val="BoP_Table_(mln)-PC"/>
      <sheetName val="Sheet1_(2)"/>
      <sheetName val="trimestres_972000"/>
      <sheetName val="balanza_revision_2002-2004_CP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  <sheetName val="Metas_cuantitativas"/>
      <sheetName val="QF_losses_FMI"/>
      <sheetName val="cuadro_baseQf)"/>
      <sheetName val="cuadro_baseQf)_(2)"/>
      <sheetName val="cable_1"/>
      <sheetName val="Escenario_Base"/>
      <sheetName val="Q-F_Base"/>
      <sheetName val="Escenario_Alternativo"/>
      <sheetName val="Q-F_Alternativo"/>
      <sheetName val="Seasonal_Factors"/>
      <sheetName val="Supuestos_Macro_(3)"/>
      <sheetName val="Cable_2"/>
      <sheetName val="Supuestos_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Q1"/>
      <sheetName val="C_basef14.3p10.6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A_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  <sheetName val="cta_fin_0304"/>
      <sheetName val="cta_cte_resumida"/>
      <sheetName val="BOP_Cepal"/>
      <sheetName val="resumida_anual"/>
      <sheetName val="bop_ene-mar04"/>
      <sheetName val="bop_ene-jun04"/>
      <sheetName val="bop_ene-sep04"/>
      <sheetName val="Fax_a_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  <sheetName val="cta_fin_0304"/>
      <sheetName val="cta_cte_resumida"/>
      <sheetName val="BOP_Cepal"/>
      <sheetName val="resumida_anual"/>
      <sheetName val="bop_ene-mar04"/>
      <sheetName val="bop_ene-jun04"/>
      <sheetName val="bop_ene-sep04"/>
      <sheetName val="Fax_a_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  <sheetName val="WDQP"/>
      <sheetName val="QQ1"/>
      <sheetName val="QQ2"/>
      <sheetName val="QQ3"/>
      <sheetName val="WRSTAB"/>
      <sheetName val="Info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13" refreshError="1"/>
      <sheetData sheetId="14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New_Borr-Base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Hoja Impresión Seguimiento FMI "/>
      <sheetName val="MENSUAL SPNF Incl. Int."/>
      <sheetName val="IngGobCen"/>
      <sheetName val="Resumen Cons. SPNF"/>
      <sheetName val="SPConsolidado"/>
      <sheetName val="Ggral Consolidado"/>
      <sheetName val="GobGralDetalle"/>
      <sheetName val="Descentralizadas"/>
      <sheetName val="Seguimiento FMI"/>
      <sheetName val="Deuda"/>
      <sheetName val="Transferencia"/>
      <sheetName val="Empresas Publicas detalle"/>
      <sheetName val="Empresas Publicas Resumen"/>
      <sheetName val="SPNFformato Acuerdo_PIB"/>
      <sheetName val="Supuestos Macro"/>
      <sheetName val="Sheet1"/>
      <sheetName val="Sheet2"/>
      <sheetName val="SPNF_Acuerdo_Incl__Int_"/>
      <sheetName val="Hoja_Impresión_Seguimiento_FMI_"/>
      <sheetName val="MENSUAL_SPNF_Incl__Int_"/>
      <sheetName val="Resumen_Cons__SPNF"/>
      <sheetName val="Ggral_Consolidado"/>
      <sheetName val="Seguimiento_FMI"/>
      <sheetName val="Empresas_Publicas_detalle"/>
      <sheetName val="Empresas_Publicas_Resumen"/>
      <sheetName val="SPNFformato_Acuerdo_PIB"/>
      <sheetName val="Supuestos_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old_14"/>
      <sheetName val="tab_14"/>
      <sheetName val="tab_15"/>
      <sheetName val="tab_16"/>
      <sheetName val="Fig_1"/>
      <sheetName val="Fig_2"/>
      <sheetName val="Fig_3"/>
      <sheetName val="Fig_4"/>
      <sheetName val="RED_Table_20"/>
      <sheetName val="J(Priv_Cap)"/>
      <sheetName val="Supuestos_"/>
      <sheetName val="SNF_Córd"/>
      <sheetName val="GG_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debt_service"/>
      <sheetName val="BUR_IDA"/>
      <sheetName val="BUR_IDA_(2)"/>
      <sheetName val="tab_14"/>
      <sheetName val="tab_3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BOP_Input"/>
      <sheetName val="Petrol_tax"/>
      <sheetName val="cocoa_tax"/>
      <sheetName val="SR_tables"/>
      <sheetName val="SR_newtable"/>
      <sheetName val="RED_tables"/>
      <sheetName val="Chart_inputs"/>
      <sheetName val="output_to_SEI_and_NA"/>
      <sheetName val="C_basef14_3p10_6"/>
      <sheetName val="2001-02_Debt_Service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MLI_IDA"/>
      <sheetName val="T7_IDA_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IGEF vs SIGADE"/>
      <sheetName val="2015 SIGEF vs SIGADE"/>
      <sheetName val="Sigade15"/>
      <sheetName val="Sigade15_60"/>
      <sheetName val="2014-2018 Ing Financiero"/>
      <sheetName val="END"/>
      <sheetName val="Conciliacion 14-18"/>
      <sheetName val="Conciliacion Ene-Jun 2018"/>
      <sheetName val="EO"/>
      <sheetName val="EO Anual BCRD"/>
      <sheetName val="EO Mensual BCRD"/>
      <sheetName val="Ing_SIGEF14"/>
      <sheetName val="GastoEcon_SIGEF14"/>
      <sheetName val="GastoObj_SIGEF14"/>
      <sheetName val="EvolDeuda14"/>
      <sheetName val="Ing_SIGEF15"/>
      <sheetName val="GastoEcon_SIGEF15"/>
      <sheetName val="GastoObj_SIGEF15"/>
      <sheetName val="EvolDeudaCP15"/>
      <sheetName val="Ing_SIGEF16"/>
      <sheetName val="GastoEcon_Sigef16"/>
      <sheetName val="GastoObj_Sigef16"/>
      <sheetName val="EvolDeudaCP16"/>
      <sheetName val="Ing_SIGEF17"/>
      <sheetName val="GastoEcon_SIGEF17."/>
      <sheetName val="GastoObj_SIGEF17"/>
      <sheetName val="EvolDeuda17Int"/>
      <sheetName val="EvolDeuda17Ext"/>
      <sheetName val="EO DGPLT 14-17"/>
      <sheetName val="BCRD Recap 14-17"/>
      <sheetName val="Trans_Sect_Elect"/>
      <sheetName val="BCRD-Dif SIFEG-SIGADE 14-17"/>
      <sheetName val="BCRD Otros Gastos_CxP 14-17"/>
      <sheetName val="Crédito SPNF"/>
      <sheetName val="Petrocaribe"/>
      <sheetName val="Bonos Internos_14-18"/>
      <sheetName val="BCRD-Cesiones 12-17"/>
      <sheetName val="Bonos Ext_10-18"/>
      <sheetName val="Intereses Corridos DGCP 14-18"/>
      <sheetName val="Intereses Corridos&amp;Prima 14-18"/>
      <sheetName val="AmortPrimaeInteresesExt"/>
      <sheetName val="AmortPrimaeInteresesIN"/>
      <sheetName val="IngresosSIGEF2018"/>
      <sheetName val="IngresosDGPLT2018"/>
      <sheetName val="IngrPetro2018"/>
      <sheetName val="GastoEcoR2018"/>
      <sheetName val="GastObjR2018"/>
      <sheetName val="DifSIGEF-SIGADE 2018"/>
      <sheetName val="IncurrimientoCxP2018"/>
      <sheetName val="Crédito SPNFact2018"/>
      <sheetName val="Fideicomisos 2018"/>
      <sheetName val="CESIONES 2018"/>
      <sheetName val="BCRD TipoDeCambio"/>
      <sheetName val="SaldoEvol Int 2018"/>
      <sheetName val="SaldoEvol Ext 2018"/>
      <sheetName val="Recap2018CP"/>
      <sheetName val="RECAPPagado2018"/>
      <sheetName val="AmortPrimaBonosIN"/>
      <sheetName val="AmortPrimaBonosEX"/>
      <sheetName val="2014_SIGEF_vs_SIGADE"/>
      <sheetName val="2015_SIGEF_vs_SIGADE"/>
      <sheetName val="2014-2018_Ing_Financiero"/>
      <sheetName val="Conciliacion_14-18"/>
      <sheetName val="Conciliacion_Ene-Jun_2018"/>
      <sheetName val="EO_Anual_BCRD"/>
      <sheetName val="EO_Mensual_BCRD"/>
      <sheetName val="GastoEcon_SIGEF17_"/>
      <sheetName val="EO_DGPLT_14-17"/>
      <sheetName val="BCRD_Recap_14-17"/>
      <sheetName val="BCRD-Dif_SIFEG-SIGADE_14-17"/>
      <sheetName val="BCRD_Otros_Gastos_CxP_14-17"/>
      <sheetName val="Crédito_SPNF"/>
      <sheetName val="Bonos_Internos_14-18"/>
      <sheetName val="BCRD-Cesiones_12-17"/>
      <sheetName val="Bonos_Ext_10-18"/>
      <sheetName val="Intereses_Corridos_DGCP_14-18"/>
      <sheetName val="Intereses_Corridos&amp;Prima_14-18"/>
      <sheetName val="DifSIGEF-SIGADE_2018"/>
      <sheetName val="Crédito_SPNFact2018"/>
      <sheetName val="Fideicomisos_2018"/>
      <sheetName val="CESIONES_2018"/>
      <sheetName val="BCRD_TipoDeCambio"/>
      <sheetName val="SaldoEvol_Int_2018"/>
      <sheetName val="SaldoEvol_Ext_2018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  <sheetName val="Consolidation_Checks"/>
      <sheetName val="OtherThanCashData_Checks_Report"/>
      <sheetName val="Cash_Data_Checks_Report"/>
      <sheetName val="Report_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R1"/>
      <sheetName val="A"/>
      <sheetName val="WEO Input"/>
      <sheetName val="WEO_Input"/>
    </sheetNames>
    <sheetDataSet>
      <sheetData sheetId="0" refreshError="1"/>
      <sheetData sheetId="1" refreshError="1">
        <row r="3">
          <cell r="B3">
            <v>3700000</v>
          </cell>
        </row>
        <row r="4">
          <cell r="A4" t="str">
            <v>employment</v>
          </cell>
          <cell r="B4">
            <v>185000</v>
          </cell>
          <cell r="C4">
            <v>259000.00000000003</v>
          </cell>
          <cell r="D4">
            <v>46250</v>
          </cell>
        </row>
        <row r="5">
          <cell r="A5" t="str">
            <v>Unemployed</v>
          </cell>
          <cell r="B5">
            <v>494635.77498989948</v>
          </cell>
        </row>
        <row r="6">
          <cell r="A6" t="str">
            <v>New rate 25%</v>
          </cell>
          <cell r="B6">
            <v>14.618534459186472</v>
          </cell>
        </row>
        <row r="9">
          <cell r="B9">
            <v>13.368534459186474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Table 5"/>
      <sheetName val="Unconditional_delivery"/>
      <sheetName val="Tabl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  <sheetName val="DP_table1_(before)"/>
      <sheetName val="DP_table1_(after)"/>
      <sheetName val="DP_Table2"/>
      <sheetName val="DP_Table_3"/>
      <sheetName val="DP_Table_4"/>
      <sheetName val="Table_5"/>
      <sheetName val="Table_6"/>
      <sheetName val="Table_7"/>
      <sheetName val="Table_8"/>
      <sheetName val="Table_16"/>
      <sheetName val="Table_17"/>
      <sheetName val="Table_18"/>
      <sheetName val="Table_20"/>
      <sheetName val="Table_19"/>
      <sheetName val="Table_21"/>
      <sheetName val="Table_9"/>
      <sheetName val="Table_10"/>
      <sheetName val="Table_11"/>
      <sheetName val="HIPC_status"/>
      <sheetName val="Table_14e"/>
      <sheetName val="Table_15e"/>
      <sheetName val="Figure_2_"/>
      <sheetName val="Figure_4"/>
      <sheetName val="Figure_5"/>
      <sheetName val="Figure_1"/>
      <sheetName val="Figure_31"/>
      <sheetName val="Figure_2"/>
      <sheetName val="DS_Before"/>
      <sheetName val="DS_category_Before"/>
      <sheetName val="DS_After"/>
      <sheetName val="DS_category_After"/>
      <sheetName val="DC_Before"/>
      <sheetName val="DC_After"/>
      <sheetName val="Bilateral_Assistance"/>
      <sheetName val="Table_14"/>
      <sheetName val="Table_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  <sheetName val="Q5"/>
      <sheetName val="ana2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bop1"/>
      <sheetName val="ana2_(2)"/>
      <sheetName val="bop1datos_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Gráfico 1"/>
      <sheetName val="Gráfico 2"/>
      <sheetName val="Gráfico 3 "/>
      <sheetName val="Tabla 1 "/>
      <sheetName val="Tabla 2"/>
      <sheetName val="Gráfico 4"/>
      <sheetName val="Gráfico 5"/>
      <sheetName val="Gráfico 6"/>
      <sheetName val="Gráfico 7"/>
      <sheetName val="Tabla 3"/>
      <sheetName val="Gráfico 8"/>
      <sheetName val="Gráfico 9"/>
      <sheetName val="Gráfico 10"/>
      <sheetName val="Gráfico 11"/>
      <sheetName val="Gráfico 12"/>
      <sheetName val="Gráfico 13"/>
      <sheetName val="Gráfico 14"/>
      <sheetName val="Gráfico 15"/>
      <sheetName val="Gráfico 16"/>
      <sheetName val="Gráfico 17"/>
      <sheetName val="Gráfico 18"/>
      <sheetName val="Gráfico 19"/>
      <sheetName val="Gráfico 20"/>
      <sheetName val="Gráfico 21"/>
      <sheetName val="Gráfico 22"/>
      <sheetName val="Anexo 1"/>
      <sheetName val="Anexo 2 y 3"/>
      <sheetName val="Anexo 4 y 5"/>
      <sheetName val="Anexo 6 y 7"/>
      <sheetName val="Anexo 8 y 9"/>
      <sheetName val="Anexo 10 y 11"/>
      <sheetName val="Anexo 12 "/>
      <sheetName val="Anexo 13"/>
      <sheetName val="Anexo 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">
          <cell r="C9" t="str">
            <v xml:space="preserve">Ingreso laboral </v>
          </cell>
        </row>
        <row r="10">
          <cell r="C10" t="str">
            <v xml:space="preserve">Ingreso no laboral en especie </v>
          </cell>
        </row>
        <row r="11">
          <cell r="C11" t="str">
            <v>Ingreso no laboral monetario</v>
          </cell>
        </row>
        <row r="12">
          <cell r="C12" t="str">
            <v>Ingresos del exterior</v>
          </cell>
        </row>
        <row r="13">
          <cell r="C13" t="str">
            <v>Transferencias gubernamentales directas</v>
          </cell>
        </row>
        <row r="14">
          <cell r="C14" t="str">
            <v>Transferencias gubernamentales en especies (PAE)</v>
          </cell>
        </row>
        <row r="15">
          <cell r="C15" t="str">
            <v>Alquiler imputado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  <sheetName val="cta_fin_0304"/>
      <sheetName val="cta_cte_resumida"/>
      <sheetName val="BOP_Cepal"/>
      <sheetName val="resumida_anual"/>
      <sheetName val="bop_ene-mar04"/>
      <sheetName val="bop_ene-jun04"/>
      <sheetName val="bop_ene-sep04"/>
      <sheetName val="Fax_a_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  <sheetName val="cta_fin_0304"/>
      <sheetName val="cta_cte_resumida"/>
      <sheetName val="BOP_Cepal"/>
      <sheetName val="resumida_anual"/>
      <sheetName val="bop_ene-mar04"/>
      <sheetName val="bop_ene-jun04"/>
      <sheetName val="bop_ene-sep04"/>
      <sheetName val="Fax_a_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  <sheetName val="Crédito_SPNF_Sin_inversiones"/>
      <sheetName val="Crédito_SPNF_(fiscal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  <sheetName val="Metas_cuantitativas"/>
      <sheetName val="QF_losses_FMI"/>
      <sheetName val="cuadro_baseQf)"/>
      <sheetName val="cuadro_baseQf)_(2)"/>
      <sheetName val="cable_1"/>
      <sheetName val="Escenario_Base"/>
      <sheetName val="Q-F_Base"/>
      <sheetName val="Escenario_Alternativo"/>
      <sheetName val="Q-F_Alternativo"/>
      <sheetName val="Seasonal_Factors"/>
      <sheetName val="Supuestos_Macro_(3)"/>
      <sheetName val="Cable_2"/>
      <sheetName val="Supuestos_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Main_Output_Table"/>
      <sheetName val="BoP_Sum_(comp)"/>
      <sheetName val="DS_after2001_(2)"/>
      <sheetName val="Chart1_DS"/>
      <sheetName val="A-II_3"/>
      <sheetName val="NPC_Debt"/>
      <sheetName val="Oil_shock"/>
      <sheetName val="Input-DS-04-Feb_05"/>
      <sheetName val="Input-DS-05-Feb_05"/>
      <sheetName val="Input-Grants-05-Feb_05-2"/>
      <sheetName val="Input-Grants-04-Feb_05"/>
      <sheetName val="Input-Credit-05-Feb_05"/>
      <sheetName val="Input-Credit_04_Feb_05"/>
      <sheetName val="Debt_stocks"/>
      <sheetName val="DSA_output"/>
      <sheetName val="CY_BOT_CASHFLOW"/>
      <sheetName val="A_11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CF577-C54F-48D5-A595-200740DF3B22}">
  <sheetPr>
    <tabColor rgb="FF00B0F0"/>
  </sheetPr>
  <dimension ref="A1:P61"/>
  <sheetViews>
    <sheetView showGridLines="0" topLeftCell="A5" workbookViewId="0">
      <selection activeCell="A37" sqref="A37"/>
    </sheetView>
  </sheetViews>
  <sheetFormatPr baseColWidth="10" defaultColWidth="0" defaultRowHeight="14.25" zeroHeight="1"/>
  <cols>
    <col min="1" max="1" width="11.42578125" style="2" customWidth="1"/>
    <col min="2" max="2" width="113.42578125" style="2" customWidth="1"/>
    <col min="3" max="5" width="11.42578125" style="2" customWidth="1"/>
    <col min="6" max="16" width="0" style="2" hidden="1" customWidth="1"/>
    <col min="17" max="16384" width="11.42578125" style="2" hidden="1"/>
  </cols>
  <sheetData>
    <row r="1" spans="1:9" ht="27" customHeight="1">
      <c r="A1" s="329" t="s">
        <v>95</v>
      </c>
      <c r="B1" s="329"/>
      <c r="C1" s="329"/>
      <c r="D1" s="329"/>
      <c r="E1" s="329"/>
    </row>
    <row r="2" spans="1:9" ht="15">
      <c r="A2" s="330" t="s">
        <v>93</v>
      </c>
      <c r="B2" s="330"/>
      <c r="C2" s="330"/>
      <c r="D2" s="330"/>
      <c r="E2" s="330"/>
    </row>
    <row r="3" spans="1:9" ht="15">
      <c r="A3" s="330" t="s">
        <v>94</v>
      </c>
      <c r="B3" s="330"/>
      <c r="C3" s="330"/>
      <c r="D3" s="330"/>
      <c r="E3" s="330"/>
    </row>
    <row r="4" spans="1:9" ht="15">
      <c r="A4" s="211" t="s">
        <v>91</v>
      </c>
    </row>
    <row r="5" spans="1:9" ht="15">
      <c r="A5" s="213" t="s">
        <v>116</v>
      </c>
      <c r="B5" s="240"/>
      <c r="C5" s="240"/>
      <c r="D5" s="240"/>
      <c r="E5" s="240"/>
      <c r="F5" s="240"/>
      <c r="G5" s="240"/>
      <c r="H5" s="240"/>
      <c r="I5" s="240"/>
    </row>
    <row r="6" spans="1:9">
      <c r="A6" s="213" t="s">
        <v>174</v>
      </c>
      <c r="B6" s="209"/>
      <c r="C6" s="209"/>
      <c r="D6" s="209"/>
      <c r="E6" s="209"/>
      <c r="F6" s="209"/>
      <c r="G6" s="209"/>
      <c r="H6" s="209"/>
      <c r="I6" s="209"/>
    </row>
    <row r="7" spans="1:9">
      <c r="A7" s="241" t="s">
        <v>175</v>
      </c>
    </row>
    <row r="8" spans="1:9">
      <c r="A8" s="153" t="s">
        <v>139</v>
      </c>
    </row>
    <row r="9" spans="1:9">
      <c r="A9" s="153" t="s">
        <v>176</v>
      </c>
    </row>
    <row r="10" spans="1:9">
      <c r="A10" s="153" t="s">
        <v>177</v>
      </c>
    </row>
    <row r="11" spans="1:9">
      <c r="A11" s="153" t="s">
        <v>178</v>
      </c>
    </row>
    <row r="12" spans="1:9">
      <c r="A12" s="153" t="s">
        <v>179</v>
      </c>
    </row>
    <row r="13" spans="1:9">
      <c r="A13" s="153" t="s">
        <v>181</v>
      </c>
    </row>
    <row r="14" spans="1:9">
      <c r="A14" s="153" t="s">
        <v>182</v>
      </c>
    </row>
    <row r="15" spans="1:9">
      <c r="A15" s="153" t="s">
        <v>183</v>
      </c>
    </row>
    <row r="16" spans="1:9">
      <c r="A16" s="213" t="s">
        <v>184</v>
      </c>
    </row>
    <row r="17" spans="1:16">
      <c r="A17" s="214" t="s">
        <v>185</v>
      </c>
    </row>
    <row r="18" spans="1:16">
      <c r="A18" s="153" t="s">
        <v>186</v>
      </c>
    </row>
    <row r="19" spans="1:16">
      <c r="A19" s="153" t="s">
        <v>187</v>
      </c>
    </row>
    <row r="20" spans="1:16" ht="15">
      <c r="A20" s="213" t="s">
        <v>188</v>
      </c>
      <c r="C20" s="210"/>
      <c r="D20" s="210"/>
      <c r="E20" s="210"/>
      <c r="F20" s="210"/>
      <c r="G20" s="210"/>
      <c r="H20" s="210"/>
      <c r="I20" s="210"/>
    </row>
    <row r="21" spans="1:16">
      <c r="A21" s="153" t="s">
        <v>190</v>
      </c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</row>
    <row r="22" spans="1:16">
      <c r="A22" s="213" t="s">
        <v>189</v>
      </c>
    </row>
    <row r="23" spans="1:16">
      <c r="A23" s="153" t="s">
        <v>191</v>
      </c>
    </row>
    <row r="24" spans="1:16">
      <c r="A24" s="153" t="s">
        <v>192</v>
      </c>
      <c r="C24" s="152"/>
      <c r="D24" s="152"/>
      <c r="E24" s="152"/>
      <c r="F24" s="152"/>
      <c r="G24" s="152"/>
      <c r="H24" s="152"/>
      <c r="I24" s="152"/>
      <c r="J24" s="152"/>
      <c r="K24" s="152"/>
      <c r="L24" s="152"/>
    </row>
    <row r="25" spans="1:16">
      <c r="A25" s="153" t="s">
        <v>193</v>
      </c>
    </row>
    <row r="26" spans="1:16" ht="15" customHeight="1">
      <c r="A26" s="153" t="s">
        <v>194</v>
      </c>
      <c r="C26" s="173"/>
      <c r="D26" s="173"/>
      <c r="E26" s="173"/>
      <c r="F26" s="173"/>
    </row>
    <row r="27" spans="1:16" ht="15">
      <c r="A27" s="213" t="s">
        <v>195</v>
      </c>
      <c r="B27" s="210"/>
      <c r="C27" s="210"/>
      <c r="D27" s="210"/>
      <c r="E27" s="210"/>
      <c r="F27" s="210"/>
    </row>
    <row r="28" spans="1:16">
      <c r="A28" s="213" t="s">
        <v>196</v>
      </c>
    </row>
    <row r="29" spans="1:16"/>
    <row r="30" spans="1:16" ht="15">
      <c r="A30" s="211" t="s">
        <v>92</v>
      </c>
    </row>
    <row r="31" spans="1:16" ht="15">
      <c r="A31" s="242" t="s">
        <v>140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</row>
    <row r="32" spans="1:16" ht="15">
      <c r="A32" s="242" t="s">
        <v>141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</row>
    <row r="33" spans="1:13" ht="15">
      <c r="A33" s="153" t="s">
        <v>197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</row>
    <row r="34" spans="1:13">
      <c r="A34" s="153" t="s">
        <v>144</v>
      </c>
    </row>
    <row r="35" spans="1:13"/>
    <row r="36" spans="1:13" ht="15">
      <c r="A36" s="211" t="s">
        <v>297</v>
      </c>
    </row>
    <row r="37" spans="1:13">
      <c r="A37" s="242" t="s">
        <v>208</v>
      </c>
      <c r="B37" s="467"/>
    </row>
    <row r="38" spans="1:13">
      <c r="A38" s="242" t="s">
        <v>253</v>
      </c>
      <c r="B38" s="467"/>
    </row>
    <row r="39" spans="1:13">
      <c r="A39" s="242" t="s">
        <v>255</v>
      </c>
      <c r="B39" s="467"/>
    </row>
    <row r="40" spans="1:13">
      <c r="A40" s="242" t="s">
        <v>258</v>
      </c>
      <c r="B40" s="467"/>
    </row>
    <row r="41" spans="1:13">
      <c r="A41" s="242" t="s">
        <v>265</v>
      </c>
      <c r="B41" s="467"/>
    </row>
    <row r="42" spans="1:13">
      <c r="A42" s="242" t="s">
        <v>268</v>
      </c>
      <c r="B42" s="467"/>
    </row>
    <row r="43" spans="1:13">
      <c r="A43" s="242" t="s">
        <v>269</v>
      </c>
      <c r="B43" s="467"/>
    </row>
    <row r="44" spans="1:13">
      <c r="A44" s="242" t="s">
        <v>270</v>
      </c>
      <c r="B44" s="467"/>
    </row>
    <row r="45" spans="1:13">
      <c r="A45" s="242" t="s">
        <v>272</v>
      </c>
      <c r="B45" s="467"/>
    </row>
    <row r="46" spans="1:13">
      <c r="A46" s="242" t="s">
        <v>273</v>
      </c>
      <c r="B46" s="467"/>
    </row>
    <row r="47" spans="1:13">
      <c r="A47" s="242" t="s">
        <v>274</v>
      </c>
      <c r="B47" s="467"/>
    </row>
    <row r="48" spans="1:13">
      <c r="A48" s="242" t="s">
        <v>296</v>
      </c>
      <c r="B48" s="467"/>
    </row>
    <row r="49" spans="1:2">
      <c r="A49" s="242" t="s">
        <v>278</v>
      </c>
      <c r="B49" s="467"/>
    </row>
    <row r="50" spans="1:2">
      <c r="A50" s="242" t="s">
        <v>279</v>
      </c>
      <c r="B50" s="467"/>
    </row>
    <row r="51" spans="1:2">
      <c r="A51" s="242" t="s">
        <v>281</v>
      </c>
      <c r="B51" s="467"/>
    </row>
    <row r="52" spans="1:2">
      <c r="A52" s="242" t="s">
        <v>282</v>
      </c>
      <c r="B52" s="467"/>
    </row>
    <row r="53" spans="1:2">
      <c r="A53" s="242" t="s">
        <v>286</v>
      </c>
      <c r="B53" s="467"/>
    </row>
    <row r="54" spans="1:2">
      <c r="A54" s="242" t="s">
        <v>288</v>
      </c>
      <c r="B54" s="467"/>
    </row>
    <row r="55" spans="1:2">
      <c r="A55" s="242" t="s">
        <v>289</v>
      </c>
      <c r="B55" s="467"/>
    </row>
    <row r="56" spans="1:2">
      <c r="A56" s="242" t="s">
        <v>290</v>
      </c>
      <c r="B56" s="467"/>
    </row>
    <row r="57" spans="1:2">
      <c r="A57" s="242" t="s">
        <v>291</v>
      </c>
      <c r="B57" s="467"/>
    </row>
    <row r="58" spans="1:2" ht="15">
      <c r="A58" s="466"/>
      <c r="B58" s="466"/>
    </row>
    <row r="59" spans="1:2" ht="15" hidden="1">
      <c r="A59" s="466"/>
      <c r="B59" s="466"/>
    </row>
    <row r="60" spans="1:2" ht="15" hidden="1">
      <c r="A60" s="466"/>
      <c r="B60" s="466"/>
    </row>
    <row r="61" spans="1:2" ht="15" hidden="1">
      <c r="A61" s="466"/>
      <c r="B61" s="466"/>
    </row>
  </sheetData>
  <mergeCells count="3">
    <mergeCell ref="A1:E1"/>
    <mergeCell ref="A2:E2"/>
    <mergeCell ref="A3:E3"/>
  </mergeCells>
  <hyperlinks>
    <hyperlink ref="A9" location="'Gráfico 5.'!A1" display="Gráfico 5. Promedio del ingreso nominal per cápita del hogar mensual, 2015-2025* (RD$)" xr:uid="{E00DFD6F-7706-4FBF-9397-E527B7315C83}"/>
    <hyperlink ref="A10" location="'Gráfico 6.'!A1" display="Gráfico 6. Promedio del ingreso real per cápita del hogar mensual, 2016-2025* (RD$)" xr:uid="{A5C24095-5E4C-450D-B2C4-8F0775E732C3}"/>
    <hyperlink ref="A11" location="'Gráfico 7.'!A1" display="Gráfico 7. Participación de fuentes de ingreso en la variación total del ingreso real mensual per cápita del hogar, 2024-2025 (%)*" xr:uid="{DE38876E-57DD-4238-8CCA-9DC348E0997E}"/>
    <hyperlink ref="A12" location="'Gráfico 8.'!A1" display="Gráfico 8. Participación del ingreso real per cápita del hogar mensual, 2024-2025* (Porcentaje %)" xr:uid="{B2BDB707-42C4-46B1-A031-EDCF489A12C8}"/>
    <hyperlink ref="A13" location="'Gráfico 9.'!A1" display="Gráfico 9. Participación del salario mínimo de las pequeñas empresas en el salario nominal promedio, 2015-2024*" xr:uid="{31B167EC-E30B-4E60-B8D0-1E604895B616}"/>
    <hyperlink ref="A14" location="'Gráfico 10.'!A1" display="Gráfico 10. Evolución de la tasa de pobreza general y extrema, 2015-2025* (en porcentaje, %)" xr:uid="{A1D20877-85FD-46CD-8A1E-048DE0C8F255}"/>
    <hyperlink ref="A15" location="'Gráfico 11.'!A1" display="Gráfico 11. Evolución de los índices FGT, 2015-2025* (en porcentaje, %)" xr:uid="{260FBBB5-9564-45DA-A84E-7C2CD6F5C191}"/>
    <hyperlink ref="A16" location="'Gráfico 12.'!A1" display="Gráfico 12. Porcentaje de población en condición de pobreza monetaria por zona de residencia 2024-2025*" xr:uid="{0F970189-ABD0-46F9-AF8E-0BE616BA57EC}"/>
    <hyperlink ref="A17" location="'Gráfico 13.'!A1" display="Gráfico 13. Tasa de pobreza monetaria general y extrema por macrorregión 2024-2025*" xr:uid="{43739DFF-9D0F-4B05-9D21-349D61A46045}"/>
    <hyperlink ref="A18" location="'Gráfico 14.'!A1" display="Gráfico 14. Tasa de pobreza general por sexo  de los miembros del hogar 2024-2025*" xr:uid="{230D60D8-FE76-4313-8101-D61458EFED4C}"/>
    <hyperlink ref="A19" location="'Gráfico 15.'!A1" display="Gráfico 15.  Tasa de pobreza general por sexo  del jefe  del hogar 2024-2025*" xr:uid="{710A7090-F1D1-42E3-ABA8-4C82C636FDE8}"/>
    <hyperlink ref="A20" location="'Gráfico 16.'!A1" display="Gráfico 16. Incidencia de la pobreza monetaria por grupo de edad, 2016-2025*" xr:uid="{00CA9D2B-7DC8-4622-9470-21C1178CD934}"/>
    <hyperlink ref="A21" location="'Gráfico 17.'!A1" display="Gráfico 17. Descomposición del cambio de la pobreza general  y extrema en los efectos de crecimiento, distribución e inflación 2024-2025* (puntos porcentuales)" xr:uid="{2FD69F26-020F-4289-BED7-8AB3C40F8B7D}"/>
    <hyperlink ref="A22" location="'Gráfico 18.'!A1" display="Gráfico 18. Descomposición del cambio en la pobreza general por cambios en los componentes de ingresos, 2024-2025*" xr:uid="{302192F6-CFE0-4CEF-9239-710DF8D777D4}"/>
    <hyperlink ref="A23" location="'Gráfico 19.'!A1" display="Gráfico 19. Tasa de pobreza general con y sin remesas del exterior, 2024-2025* (porcentaje, %)" xr:uid="{96A7F4F6-2403-4BEA-B52C-CDADAC36144F}"/>
    <hyperlink ref="A24" location="'Gráfico 20.'!A1" display="Gráfico 20. Tasa de pobreza general con y sin algunos componentes del ingreso 2024-2025* (porcentaje, %)" xr:uid="{2636A739-83FF-420F-868A-366E9A12F845}"/>
    <hyperlink ref="A25" location="'Gráfico 21.'!A1" display="Gráfico 21. Coeficiente de desigualdad de Gini, por zona de residencia 2016-2025*" xr:uid="{44050E2A-8B36-4EC3-BD70-D9E037C42868}"/>
    <hyperlink ref="A26" location="'Gráfico 22.'!A1" display="Gráfico 22. Coeficiente de desigualdad de Gini por macrorregiones 2023- 2025*" xr:uid="{05264900-FC78-4298-91ED-247C388F8728}"/>
    <hyperlink ref="A27" location="'Gráfico 23.'!A1" display="Gráfico 23. Coeficiente de desigualdad de Gini por sexo, 2015- 2025*" xr:uid="{9507889B-564B-4B5A-B993-84C0DB00B245}"/>
    <hyperlink ref="A34" location="'Tabla 4.'!A1" display="Tabla 4. Salarios e ingresos de los ocupados, 2015-2025*" xr:uid="{2E4D87C0-AA6A-4F27-A1C5-9AE4097BD837}"/>
    <hyperlink ref="A5" location="'Gráfico 1.'!A1" display="Gráfico 1. Variación interanual del Producto Interno Bruto Real, %" xr:uid="{918E6AE7-D7FF-479E-9F6F-005A2B7C4F1B}"/>
    <hyperlink ref="A6" location="'Gráfico 2.'!A1" display="Gráfico 2. Variación del Índice de Precios al Consumidor (IPC), % (general)" xr:uid="{8C9F6C94-00A9-4C98-A007-844650BAC088}"/>
    <hyperlink ref="A7" location="'Gráfico 3.'!A1" display="Gráfico 3. Variación del Índice de Precios al Consumidor (IPC), % (macrorregión)" xr:uid="{D3294C3A-DA24-4C33-AE9A-0F634FD97CC1}"/>
    <hyperlink ref="A31" location="'Tabla 1.'!A1" display="Tabla 1. Variación del Índice de Precios al Consumidor (IPC) por regiones, %" xr:uid="{337A1AE8-1AFC-4382-AF7D-36198A0B819C}"/>
    <hyperlink ref="A32" location="'Tabla 2.'!A1" display="Tabla 2. Indicadores de Subutilización de la Fuerza de Trabajo (promedio anual, %), 2014-2025*" xr:uid="{48FF7F60-7BD2-40E9-B47F-86F0D4C9958B}"/>
    <hyperlink ref="A8" location="'Gráfico 4.'!A1" display="Gráfico 4. Variación interanual del Índice de Precios al Consumidor (IPC) de bienes y servicios seleccionados, %" xr:uid="{73ECB0DA-3B8B-4C9F-8D3E-2E8A98272080}"/>
    <hyperlink ref="A33" location="'Tabla 3.'!A1" display="Tabla 3. Indicadores de Subutilización de la Fuerza de Trabajo (promedio anual, %), 2019-2025*" xr:uid="{447AF7EA-9F87-4825-8160-0CD168C2676E}"/>
    <hyperlink ref="A28" location="'Gráfico 24.'!A1" display="Gráfico 24. Índice de Palma por Zona 2023- 2025*" xr:uid="{E2432134-364E-4B5C-B34B-C7423688A637}"/>
    <hyperlink ref="A37" location="'Anexo 1'!A1" display="Anexo 1. Líneas de pobreza monetaria general por persona, según trimestre, por macrorregión, 2016–2025" xr:uid="{63826861-3E2E-43F0-95D7-ACE51B7540DC}"/>
    <hyperlink ref="A38" location="'Anexo 2'!A1" display="Anexo 2. Líneas de pobreza monetaria extrema por persona, según trimestre, por macrorregión, 2016–2025" xr:uid="{C4E27BBF-43B1-4959-89D7-BC8906126734}"/>
    <hyperlink ref="A39" location="'Anexo 3'!A1" display="Anexo 3. Deflactor del índice de precios del consumidor, según trimestre, por macrorregión, 2016–2025" xr:uid="{EF0CA714-4CC8-4148-BDE2-2096E8C1C0AB}"/>
    <hyperlink ref="A40" location="'Anexo 4'!A1" display="Anexo 4. Coeficientes de variación e intervalos de confianza del promedio del ingreso nominal per cápita de los hogares, según año, 2016–2025" xr:uid="{B839152F-B36D-4A90-BEB3-6F45F8E00967}"/>
    <hyperlink ref="A41" location="'Anexo 5'!A1" display="Anexo 5. Coeficientes de variación e intervalos de confianza de la incidencia de la pobreza monetaria general, según año, 2016–2025" xr:uid="{504B23C6-EEF9-4836-A0F0-555F5579DBD8}"/>
    <hyperlink ref="A42" location="'Anexo 6'!A1" display="Anexo 6. Coeficientes de variación e intervalos de confianza de la incidencia de la pobreza monetaria general, según trimestre, 2016–2025" xr:uid="{13C71EE8-F02B-4B69-9F2C-4C769A14173B}"/>
    <hyperlink ref="A43" location="'Anexo 7'!A1" display="Anexo 7. Coeficientes de variación e intervalos de confianza de la incidencia de la pobreza monetaria extrema, según año, 2016–2025" xr:uid="{FEDD735C-D7BE-4954-ACFB-8ADDF3529C33}"/>
    <hyperlink ref="A44" location="'Anexo 8'!A1" display="Anexo 8. Coeficientes de variación e intervalos de confianza de la incidencia de la pobreza monetaria general, según año y zona, 2016–2025" xr:uid="{F888F9D0-E987-4A8F-AFDE-2E80C3A877F4}"/>
    <hyperlink ref="A45" location="'Anexo 9'!A1" display="Anexo 9. Coeficientes de variación e intervalos de confianza de la incidencia de la pobreza monetaria general, según trimestre y zona, 2016–2025" xr:uid="{49505D1D-11F8-4863-A40D-A8A52595FF70}"/>
    <hyperlink ref="A46" location="'Anexo 10'!A1" display="Anexo 10. Coeficientes de variación e intervalos de confianza de la incidencia de la pobreza monetaria extrema, según año y zona, 2016–2025" xr:uid="{CC0018F6-F7AA-421E-903F-A6DDE8FD8196}"/>
    <hyperlink ref="A47" location="'Anexo 11'!A1" display="Anexo 11. Coeficientes de variación e intervalos de confianza de la incidencia de la pobreza monetaria general, según año y sexo, 2016–2025" xr:uid="{8A0D38FA-A5E6-4BE3-9EC7-D72BC0E5119A}"/>
    <hyperlink ref="A48" location="'Anexo 12'!A1" display="Anexo 12. Coeficientes de variación e intervalos de confianza de la incidencia de la pobreza monetaria general, según trimestre y sexo, 2016–2025" xr:uid="{711FCC29-AC98-40CC-B3B6-83E35C254074}"/>
    <hyperlink ref="A49" location="'Anexo 13'!A1" display="Anexo 13. Coeficientes de variación e intervalos de confianza de la incidencia de la pobreza monetaria extrema, según año y sexo, 2016–2025" xr:uid="{4BF938B6-F84D-46C0-B270-736B9B742BDF}"/>
    <hyperlink ref="A50" location="'Anexo 14'!A1" display="Anexo 14. Coeficientes de variación e intervalos de confianza de la incidencia de la pobreza monetaria general, según año y macrorregión, 2016–2025" xr:uid="{E4ACD663-49D0-4452-8920-5AC780F97FAA}"/>
    <hyperlink ref="A51" location="'Anexo 15'!A1" display="Anexo 15. Coeficientes de variación e intervalos de confianza de la incidencia de la pobreza monetaria extrema, según año y macrorregión, 2016–2025" xr:uid="{3F048791-F2DD-4C7A-B051-02DF61A02DFF}"/>
    <hyperlink ref="A52" location="'Anexo 16'!A1" display="Anexo 16. Coeficientes de variación e intervalos de confianza de la incidencia de la pobreza monetaria extrema, según año y grupo de edad, 2016–2025" xr:uid="{4550A722-E8EC-421B-920E-10062B9030B8}"/>
    <hyperlink ref="A53" location="'Anexo 17'!A1" display="Anexo 17. Coeficientes de variación e intervalos de confianza de la brecha de la pobreza monetaria general, según año, 2016–2025" xr:uid="{CC300A60-05A9-4F79-82DC-F3A56D706389}"/>
    <hyperlink ref="A54" location="'Anexo 18'!A1" display="Anexo 18. Coeficientes de variación e intervalos de confianza de la brecha de la pobreza monetaria general, según trimestre, 2016–2025" xr:uid="{68A3FB0B-BC55-40D9-8EAE-4A6899897590}"/>
    <hyperlink ref="A55" location="'Anexo 19'!A1" display="Anexo 19. Coeficientes de variación e intervalos de confianza de la severidad de la pobreza monetaria general, según año, 2016–2025" xr:uid="{B4A5CFC4-ADF5-4D37-93D2-F005751C91DB}"/>
    <hyperlink ref="A56" location="'Anexo 20'!A1" display="Anexo 20. Coeficientes de variación e intervalos de confianza de la severidad de la pobreza monetaria general, según trimestre, 2016–2025" xr:uid="{B2769526-5DE2-4E9A-ACA2-2B5A56C904F9}"/>
    <hyperlink ref="A57" location="'Anexo 21'!A1" display="Anexo 21. Descomposición del cambio de la pobreza monetaria general en los efectos de crecimiento, distribución e inflación, 2024–2025" xr:uid="{5FBC69DE-3EDF-4DF7-A7AF-CDBA68284703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0A42D-B15F-4ACB-8D15-8BE80CCFD9CD}">
  <sheetPr>
    <tabColor rgb="FF00B050"/>
  </sheetPr>
  <dimension ref="A1:N38"/>
  <sheetViews>
    <sheetView showGridLines="0" topLeftCell="A2" zoomScale="80" zoomScaleNormal="80" workbookViewId="0">
      <selection activeCell="C27" sqref="C27"/>
    </sheetView>
  </sheetViews>
  <sheetFormatPr baseColWidth="10" defaultColWidth="0" defaultRowHeight="0" customHeight="1" zeroHeight="1"/>
  <cols>
    <col min="1" max="1" width="15.42578125" style="2" customWidth="1"/>
    <col min="2" max="2" width="20.140625" style="2" customWidth="1"/>
    <col min="3" max="3" width="23.7109375" style="2" customWidth="1"/>
    <col min="4" max="4" width="19.7109375" style="2" customWidth="1"/>
    <col min="5" max="5" width="17.28515625" style="2" customWidth="1"/>
    <col min="6" max="14" width="11.42578125" style="2" customWidth="1"/>
    <col min="15" max="16384" width="11.42578125" style="2" hidden="1"/>
  </cols>
  <sheetData>
    <row r="1" spans="1:13" ht="13.9" customHeight="1">
      <c r="A1" s="1"/>
      <c r="B1" s="1"/>
      <c r="C1" s="1"/>
      <c r="D1" s="1"/>
      <c r="E1" s="1"/>
    </row>
    <row r="2" spans="1:13" ht="14.25">
      <c r="A2" s="212" t="s">
        <v>31</v>
      </c>
      <c r="B2" s="1"/>
      <c r="C2" s="1"/>
      <c r="D2" s="1"/>
      <c r="E2" s="1"/>
    </row>
    <row r="3" spans="1:13" ht="13.9" customHeight="1">
      <c r="A3" s="4"/>
      <c r="B3" s="1"/>
      <c r="C3" s="1"/>
      <c r="D3" s="1"/>
      <c r="E3" s="1"/>
    </row>
    <row r="4" spans="1:13" ht="13.9" customHeight="1">
      <c r="A4" s="4"/>
      <c r="B4" s="1"/>
      <c r="C4" s="1"/>
      <c r="D4" s="1"/>
      <c r="E4" s="1"/>
    </row>
    <row r="5" spans="1:13" ht="13.9" customHeight="1">
      <c r="A5" s="1"/>
      <c r="B5" s="1"/>
      <c r="C5" s="1"/>
      <c r="D5" s="1"/>
      <c r="E5" s="1"/>
    </row>
    <row r="6" spans="1:13" ht="15">
      <c r="A6" s="330" t="s">
        <v>79</v>
      </c>
      <c r="B6" s="330"/>
      <c r="C6" s="330"/>
      <c r="E6" s="362" t="s">
        <v>149</v>
      </c>
      <c r="F6" s="362"/>
      <c r="G6" s="362"/>
      <c r="H6" s="362"/>
      <c r="I6" s="362"/>
      <c r="J6" s="362"/>
      <c r="K6" s="362"/>
      <c r="L6" s="362"/>
      <c r="M6" s="362"/>
    </row>
    <row r="7" spans="1:13" ht="15" thickBot="1">
      <c r="B7" s="5"/>
      <c r="C7" s="5"/>
    </row>
    <row r="8" spans="1:13" ht="28.9" customHeight="1" thickBot="1">
      <c r="A8" s="220" t="s">
        <v>32</v>
      </c>
      <c r="B8" s="6" t="s">
        <v>65</v>
      </c>
      <c r="C8" s="7" t="s">
        <v>64</v>
      </c>
      <c r="G8" s="326"/>
      <c r="H8" s="326"/>
      <c r="I8" s="326"/>
      <c r="J8" s="326"/>
      <c r="K8" s="326"/>
      <c r="L8" s="326"/>
    </row>
    <row r="9" spans="1:13" ht="13.9" customHeight="1">
      <c r="A9" s="9">
        <v>2015</v>
      </c>
      <c r="B9" s="10">
        <v>9262.7129999999997</v>
      </c>
      <c r="C9" s="11"/>
      <c r="G9" s="8"/>
      <c r="H9" s="8"/>
      <c r="I9" s="8"/>
      <c r="J9" s="8"/>
      <c r="K9" s="8"/>
      <c r="L9" s="8"/>
    </row>
    <row r="10" spans="1:13" ht="15">
      <c r="A10" s="9">
        <v>2016</v>
      </c>
      <c r="B10" s="10">
        <v>10096.32</v>
      </c>
      <c r="C10" s="12">
        <f>(B10-B9)/B9*100</f>
        <v>8.9995987136814026</v>
      </c>
    </row>
    <row r="11" spans="1:13" ht="15">
      <c r="A11" s="9">
        <v>2017</v>
      </c>
      <c r="B11" s="10">
        <v>10844.11</v>
      </c>
      <c r="C11" s="12">
        <f t="shared" ref="C11:C17" si="0">(B11-B10)/B10*100</f>
        <v>7.4065600139456844</v>
      </c>
    </row>
    <row r="12" spans="1:13" ht="15">
      <c r="A12" s="9">
        <v>2018</v>
      </c>
      <c r="B12" s="10">
        <v>12119.67</v>
      </c>
      <c r="C12" s="12">
        <f t="shared" si="0"/>
        <v>11.762698829133967</v>
      </c>
    </row>
    <row r="13" spans="1:13" ht="15">
      <c r="A13" s="9">
        <v>2019</v>
      </c>
      <c r="B13" s="10">
        <v>12762.69</v>
      </c>
      <c r="C13" s="12">
        <f t="shared" si="0"/>
        <v>5.3055900036882226</v>
      </c>
    </row>
    <row r="14" spans="1:13" ht="15">
      <c r="A14" s="9">
        <v>2020</v>
      </c>
      <c r="B14" s="10">
        <v>11661.57</v>
      </c>
      <c r="C14" s="12">
        <f t="shared" si="0"/>
        <v>-8.6276482465687163</v>
      </c>
    </row>
    <row r="15" spans="1:13" ht="15">
      <c r="A15" s="9">
        <v>2021</v>
      </c>
      <c r="B15" s="10">
        <v>12280.44</v>
      </c>
      <c r="C15" s="12">
        <f t="shared" si="0"/>
        <v>5.3069183651944023</v>
      </c>
    </row>
    <row r="16" spans="1:13" ht="15">
      <c r="A16" s="9">
        <v>2022</v>
      </c>
      <c r="B16" s="10">
        <v>13694.86</v>
      </c>
      <c r="C16" s="12">
        <f t="shared" si="0"/>
        <v>11.517665490813032</v>
      </c>
    </row>
    <row r="17" spans="1:13" ht="15">
      <c r="A17" s="9">
        <v>2023</v>
      </c>
      <c r="B17" s="10">
        <v>15906.34</v>
      </c>
      <c r="C17" s="12">
        <f t="shared" si="0"/>
        <v>16.148248320902876</v>
      </c>
    </row>
    <row r="18" spans="1:13" ht="15.75" thickBot="1">
      <c r="A18" s="13">
        <v>2024</v>
      </c>
      <c r="B18" s="14">
        <v>18312.82</v>
      </c>
      <c r="C18" s="15">
        <f>(B18-B17)/B17*100</f>
        <v>15.129061745190908</v>
      </c>
      <c r="D18" s="16"/>
    </row>
    <row r="19" spans="1:13" ht="15.75" thickBot="1">
      <c r="A19" s="17" t="s">
        <v>20</v>
      </c>
      <c r="B19" s="10">
        <v>20192.12</v>
      </c>
      <c r="C19" s="15">
        <f>(B19-B18)/B18*100</f>
        <v>10.26220975251217</v>
      </c>
      <c r="D19" s="301"/>
    </row>
    <row r="20" spans="1:13" ht="40.5" customHeight="1">
      <c r="A20" s="363" t="s">
        <v>80</v>
      </c>
      <c r="B20" s="363"/>
      <c r="C20" s="363"/>
      <c r="D20" s="18"/>
      <c r="E20" s="18"/>
    </row>
    <row r="21" spans="1:13" ht="14.25"/>
    <row r="22" spans="1:13" ht="14.25">
      <c r="D22" s="19"/>
    </row>
    <row r="23" spans="1:13" ht="14.25">
      <c r="A23" s="338"/>
      <c r="B23" s="338"/>
      <c r="C23" s="338"/>
      <c r="D23" s="338"/>
    </row>
    <row r="24" spans="1:13" ht="19.899999999999999" customHeight="1">
      <c r="A24" s="20"/>
      <c r="B24" s="21"/>
      <c r="C24" s="21"/>
      <c r="D24" s="21"/>
    </row>
    <row r="25" spans="1:13" ht="14.25">
      <c r="A25" s="1"/>
      <c r="B25" s="22"/>
      <c r="C25" s="22"/>
      <c r="D25" s="23"/>
    </row>
    <row r="26" spans="1:13" ht="14.25">
      <c r="A26" s="1"/>
      <c r="B26" s="22"/>
      <c r="C26" s="22"/>
      <c r="D26" s="23"/>
    </row>
    <row r="27" spans="1:13" ht="14.25">
      <c r="A27" s="1"/>
      <c r="B27" s="22"/>
      <c r="C27" s="22"/>
      <c r="D27" s="23"/>
    </row>
    <row r="28" spans="1:13" ht="14.25">
      <c r="A28" s="1"/>
      <c r="B28" s="22"/>
      <c r="C28" s="22"/>
      <c r="D28" s="23"/>
    </row>
    <row r="29" spans="1:13" ht="4.5" customHeight="1">
      <c r="A29" s="1"/>
      <c r="B29" s="22"/>
      <c r="C29" s="22"/>
      <c r="D29" s="23"/>
    </row>
    <row r="30" spans="1:13" ht="30" customHeight="1">
      <c r="A30" s="1"/>
      <c r="B30" s="22"/>
      <c r="C30" s="22"/>
      <c r="D30" s="23"/>
      <c r="E30" s="332" t="s">
        <v>118</v>
      </c>
      <c r="F30" s="332"/>
      <c r="G30" s="332"/>
      <c r="H30" s="332"/>
      <c r="I30" s="332"/>
      <c r="J30" s="332"/>
      <c r="K30" s="332"/>
      <c r="L30" s="332"/>
      <c r="M30" s="332"/>
    </row>
    <row r="31" spans="1:13" ht="14.25">
      <c r="A31" s="1"/>
      <c r="B31" s="22"/>
      <c r="C31" s="22"/>
      <c r="D31" s="23"/>
      <c r="E31" s="332"/>
      <c r="F31" s="332"/>
      <c r="G31" s="332"/>
      <c r="H31" s="332"/>
      <c r="I31" s="332"/>
      <c r="J31" s="332"/>
      <c r="K31" s="332"/>
      <c r="L31" s="332"/>
      <c r="M31" s="332"/>
    </row>
    <row r="32" spans="1:13" ht="14.25">
      <c r="A32" s="1"/>
      <c r="B32" s="22"/>
      <c r="C32" s="22"/>
      <c r="D32" s="23"/>
    </row>
    <row r="33" spans="1:4" ht="14.25">
      <c r="A33" s="1"/>
      <c r="B33" s="22"/>
      <c r="C33" s="22"/>
      <c r="D33" s="23"/>
    </row>
    <row r="34" spans="1:4" ht="14.25">
      <c r="A34" s="1"/>
      <c r="B34" s="22"/>
      <c r="C34" s="22"/>
      <c r="D34" s="23"/>
    </row>
    <row r="35" spans="1:4" ht="14.25"/>
    <row r="36" spans="1:4" ht="14.25"/>
    <row r="37" spans="1:4" ht="14.25"/>
    <row r="38" spans="1:4" ht="14.25"/>
  </sheetData>
  <mergeCells count="6">
    <mergeCell ref="E30:M31"/>
    <mergeCell ref="A6:C6"/>
    <mergeCell ref="E6:M6"/>
    <mergeCell ref="G8:L8"/>
    <mergeCell ref="A20:C20"/>
    <mergeCell ref="A23:D23"/>
  </mergeCells>
  <hyperlinks>
    <hyperlink ref="A2" location="Índice!A1" display="Índice " xr:uid="{E2B26DEA-0554-4F40-8159-30447E6F4F92}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1027D-F7C3-435F-A73A-10A80A3C45E8}">
  <sheetPr>
    <tabColor rgb="FF00B050"/>
  </sheetPr>
  <dimension ref="A1:Q1048576"/>
  <sheetViews>
    <sheetView showGridLines="0" workbookViewId="0">
      <selection activeCell="F6" sqref="F6:N6"/>
    </sheetView>
  </sheetViews>
  <sheetFormatPr baseColWidth="10" defaultColWidth="0" defaultRowHeight="15" customHeight="1" zeroHeight="1"/>
  <cols>
    <col min="1" max="1" width="14.5703125" style="24" bestFit="1" customWidth="1"/>
    <col min="2" max="3" width="17.85546875" style="24" customWidth="1"/>
    <col min="4" max="4" width="14.7109375" style="24" customWidth="1"/>
    <col min="5" max="13" width="9.140625" style="24" customWidth="1"/>
    <col min="14" max="14" width="20" style="24" customWidth="1"/>
    <col min="15" max="17" width="9.140625" style="24" customWidth="1"/>
    <col min="18" max="16384" width="11.42578125" style="24" hidden="1"/>
  </cols>
  <sheetData>
    <row r="1" spans="1:16" ht="1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>
      <c r="A2" s="212" t="s">
        <v>31</v>
      </c>
      <c r="B2" s="25"/>
      <c r="C2" s="25"/>
      <c r="D2" s="25"/>
      <c r="E2" s="25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1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15" customHeight="1">
      <c r="A4" s="2"/>
      <c r="B4" s="2"/>
      <c r="C4" s="2"/>
      <c r="D4" s="2"/>
      <c r="E4" s="2"/>
      <c r="F4" s="2"/>
      <c r="G4" s="2"/>
      <c r="H4" s="26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D5" s="2"/>
      <c r="E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27" customHeight="1">
      <c r="A6" s="364" t="s">
        <v>138</v>
      </c>
      <c r="B6" s="364"/>
      <c r="C6" s="364"/>
      <c r="D6" s="27"/>
      <c r="E6" s="2"/>
      <c r="F6" s="365" t="s">
        <v>150</v>
      </c>
      <c r="G6" s="365"/>
      <c r="H6" s="365"/>
      <c r="I6" s="365"/>
      <c r="J6" s="365"/>
      <c r="K6" s="365"/>
      <c r="L6" s="365"/>
      <c r="M6" s="365"/>
      <c r="N6" s="365"/>
      <c r="O6" s="2"/>
      <c r="P6" s="2"/>
    </row>
    <row r="7" spans="1:16" ht="15.75" thickBo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0.75" thickBot="1">
      <c r="A8" s="6" t="s">
        <v>32</v>
      </c>
      <c r="B8" s="28" t="s">
        <v>0</v>
      </c>
      <c r="C8" s="29" t="s">
        <v>64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>
      <c r="A9" s="9">
        <v>2015</v>
      </c>
      <c r="B9" s="312">
        <v>10077.93</v>
      </c>
      <c r="C9" s="30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>
      <c r="A10" s="9">
        <v>2016</v>
      </c>
      <c r="B10" s="313">
        <v>10823.36</v>
      </c>
      <c r="C10" s="31">
        <f t="shared" ref="C10:C16" si="0">((B10/B9)-1)*100</f>
        <v>7.3966578454107257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>
      <c r="A11" s="9">
        <v>2017</v>
      </c>
      <c r="B11" s="313">
        <v>11270.14</v>
      </c>
      <c r="C11" s="31">
        <f t="shared" si="0"/>
        <v>4.1279233066256582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>
      <c r="A12" s="9">
        <v>2018</v>
      </c>
      <c r="B12" s="313">
        <v>12119.67</v>
      </c>
      <c r="C12" s="31">
        <f t="shared" si="0"/>
        <v>7.5378832916006333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>
      <c r="A13" s="9">
        <v>2019</v>
      </c>
      <c r="B13" s="313">
        <v>12577.22</v>
      </c>
      <c r="C13" s="31">
        <f t="shared" si="0"/>
        <v>3.7752678084469249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>
      <c r="A14" s="9">
        <v>2020</v>
      </c>
      <c r="B14" s="313">
        <v>11212.86</v>
      </c>
      <c r="C14" s="31">
        <f t="shared" si="0"/>
        <v>-10.847866221629253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>
      <c r="A15" s="9">
        <v>2021</v>
      </c>
      <c r="B15" s="313">
        <v>10899.83</v>
      </c>
      <c r="C15" s="31">
        <f t="shared" si="0"/>
        <v>-2.7917052384494268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>
      <c r="A16" s="9">
        <v>2022</v>
      </c>
      <c r="B16" s="313">
        <v>11136.62</v>
      </c>
      <c r="C16" s="31">
        <f t="shared" si="0"/>
        <v>2.1724192028683031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6">
      <c r="A17" s="9">
        <v>2023</v>
      </c>
      <c r="B17" s="313">
        <v>12216.04</v>
      </c>
      <c r="C17" s="31">
        <f>((B17/B16)-1)*100</f>
        <v>9.6925278944598894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6" ht="15.75" thickBot="1">
      <c r="A18" s="13">
        <v>2024</v>
      </c>
      <c r="B18" s="315">
        <v>13606.93</v>
      </c>
      <c r="C18" s="31">
        <f>((B18/B17)-1)*100</f>
        <v>11.385768219488469</v>
      </c>
      <c r="D18" s="2"/>
      <c r="E18" s="16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16" ht="15.75" thickBot="1">
      <c r="A19" s="13" t="s">
        <v>20</v>
      </c>
      <c r="B19" s="316">
        <v>14486.76</v>
      </c>
      <c r="C19" s="32">
        <f>((B19/B18)-1)*100</f>
        <v>6.4660434058233518</v>
      </c>
      <c r="D19" s="90"/>
      <c r="E19" s="18"/>
      <c r="F19" s="18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6">
      <c r="A20" s="2"/>
      <c r="B20" s="90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>
      <c r="A21" s="2"/>
      <c r="B21" s="2"/>
      <c r="C21" s="33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6" ht="26.65" customHeight="1">
      <c r="A23" s="2"/>
      <c r="B23" s="2"/>
      <c r="C23" s="2"/>
      <c r="D23" s="2"/>
      <c r="E23" s="2"/>
      <c r="F23" s="332" t="s">
        <v>118</v>
      </c>
      <c r="G23" s="332"/>
      <c r="H23" s="332"/>
      <c r="I23" s="332"/>
      <c r="J23" s="332"/>
      <c r="K23" s="332"/>
      <c r="L23" s="332"/>
      <c r="M23" s="332"/>
      <c r="N23" s="332"/>
      <c r="O23" s="2"/>
      <c r="P23" s="2"/>
    </row>
    <row r="24" spans="1:16">
      <c r="A24" s="2"/>
      <c r="B24" s="2"/>
      <c r="C24" s="2"/>
      <c r="D24" s="33"/>
      <c r="E24" s="2"/>
      <c r="F24" s="332"/>
      <c r="G24" s="332"/>
      <c r="H24" s="332"/>
      <c r="I24" s="332"/>
      <c r="J24" s="332"/>
      <c r="K24" s="332"/>
      <c r="L24" s="332"/>
      <c r="M24" s="332"/>
      <c r="N24" s="332"/>
      <c r="O24" s="2"/>
      <c r="P24" s="2"/>
    </row>
    <row r="25" spans="1:16"/>
    <row r="26" spans="1:16"/>
    <row r="27" spans="1:16"/>
    <row r="28" spans="1:16"/>
    <row r="29" spans="1:16"/>
    <row r="30" spans="1:16"/>
    <row r="31" spans="1:16"/>
    <row r="32" spans="1:16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3">
    <mergeCell ref="A6:C6"/>
    <mergeCell ref="F6:N6"/>
    <mergeCell ref="F23:N24"/>
  </mergeCells>
  <hyperlinks>
    <hyperlink ref="A2" location="Índice!A1" display="Índice " xr:uid="{B1C1B494-5B59-453E-A7FF-97F51024760D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5EA47-FF59-49B4-8A4C-F7E653111FC3}">
  <sheetPr>
    <tabColor rgb="FF00B050"/>
  </sheetPr>
  <dimension ref="A1:P33"/>
  <sheetViews>
    <sheetView showGridLines="0" topLeftCell="A7" workbookViewId="0">
      <selection activeCell="A20" sqref="A20"/>
    </sheetView>
  </sheetViews>
  <sheetFormatPr baseColWidth="10" defaultColWidth="0" defaultRowHeight="14.25" zeroHeight="1"/>
  <cols>
    <col min="1" max="1" width="50.7109375" style="2" bestFit="1" customWidth="1"/>
    <col min="2" max="2" width="11.42578125" style="2" customWidth="1"/>
    <col min="3" max="3" width="21" style="2" customWidth="1"/>
    <col min="4" max="16" width="11.42578125" style="2" customWidth="1"/>
    <col min="17" max="16384" width="11.42578125" style="2" hidden="1"/>
  </cols>
  <sheetData>
    <row r="1" spans="1:16"/>
    <row r="2" spans="1:16">
      <c r="A2" s="212" t="s">
        <v>31</v>
      </c>
    </row>
    <row r="3" spans="1:16"/>
    <row r="4" spans="1:16"/>
    <row r="5" spans="1:16"/>
    <row r="6" spans="1:16" ht="30.75" customHeight="1">
      <c r="A6" s="364" t="s">
        <v>152</v>
      </c>
      <c r="B6" s="364"/>
      <c r="C6" s="364"/>
      <c r="F6" s="333" t="s">
        <v>153</v>
      </c>
      <c r="G6" s="333"/>
      <c r="H6" s="333"/>
      <c r="I6" s="333"/>
      <c r="J6" s="333"/>
      <c r="K6" s="333"/>
      <c r="L6" s="333"/>
      <c r="M6" s="333"/>
      <c r="N6" s="333"/>
      <c r="O6" s="333"/>
      <c r="P6" s="333"/>
    </row>
    <row r="7" spans="1:16" ht="15" thickBot="1"/>
    <row r="8" spans="1:16" ht="30">
      <c r="A8" s="6" t="s">
        <v>2</v>
      </c>
      <c r="B8" s="29" t="s">
        <v>3</v>
      </c>
      <c r="C8" s="29" t="s">
        <v>4</v>
      </c>
    </row>
    <row r="9" spans="1:16">
      <c r="A9" s="36" t="s">
        <v>5</v>
      </c>
      <c r="B9" s="317">
        <v>909.81100000000004</v>
      </c>
      <c r="C9" s="34">
        <f>+B9/$B$16*100</f>
        <v>103.41628815262413</v>
      </c>
    </row>
    <row r="10" spans="1:16">
      <c r="A10" s="36" t="s">
        <v>6</v>
      </c>
      <c r="B10" s="317">
        <v>-44.488999999999997</v>
      </c>
      <c r="C10" s="34">
        <f t="shared" ref="C10:C15" si="0">+B10/$B$16*100</f>
        <v>-5.0569703417765837</v>
      </c>
    </row>
    <row r="11" spans="1:16">
      <c r="A11" s="36" t="s">
        <v>7</v>
      </c>
      <c r="B11" s="317">
        <v>13.754</v>
      </c>
      <c r="C11" s="34">
        <f t="shared" si="0"/>
        <v>1.563388030317497</v>
      </c>
    </row>
    <row r="12" spans="1:16">
      <c r="A12" s="36" t="s">
        <v>8</v>
      </c>
      <c r="B12" s="317">
        <v>-8.75</v>
      </c>
      <c r="C12" s="34">
        <f t="shared" si="0"/>
        <v>-0.99459395559677921</v>
      </c>
    </row>
    <row r="13" spans="1:16">
      <c r="A13" s="45" t="s">
        <v>9</v>
      </c>
      <c r="B13" s="317">
        <v>-38.423000000000002</v>
      </c>
      <c r="C13" s="34">
        <f t="shared" si="0"/>
        <v>-4.3674609778165774</v>
      </c>
    </row>
    <row r="14" spans="1:16">
      <c r="A14" s="45" t="s">
        <v>10</v>
      </c>
      <c r="B14" s="317">
        <v>-16.378</v>
      </c>
      <c r="C14" s="34">
        <f t="shared" si="0"/>
        <v>-1.8616525491158913</v>
      </c>
    </row>
    <row r="15" spans="1:16">
      <c r="A15" s="36" t="s">
        <v>11</v>
      </c>
      <c r="B15" s="317">
        <v>64.231999999999999</v>
      </c>
      <c r="C15" s="34">
        <f t="shared" si="0"/>
        <v>7.3011153092448362</v>
      </c>
    </row>
    <row r="16" spans="1:16">
      <c r="A16" s="36" t="s">
        <v>12</v>
      </c>
      <c r="B16" s="317">
        <v>879.75599999999997</v>
      </c>
      <c r="C16" s="35"/>
    </row>
    <row r="17" spans="6:16"/>
    <row r="18" spans="6:16"/>
    <row r="19" spans="6:16"/>
    <row r="20" spans="6:16"/>
    <row r="21" spans="6:16"/>
    <row r="22" spans="6:16"/>
    <row r="23" spans="6:16"/>
    <row r="24" spans="6:16"/>
    <row r="25" spans="6:16"/>
    <row r="26" spans="6:16"/>
    <row r="27" spans="6:16"/>
    <row r="28" spans="6:16"/>
    <row r="29" spans="6:16" ht="14.25" customHeight="1">
      <c r="F29" s="328" t="s">
        <v>81</v>
      </c>
      <c r="G29" s="328"/>
      <c r="H29" s="328"/>
      <c r="I29" s="328"/>
      <c r="J29" s="328"/>
      <c r="K29" s="328"/>
      <c r="L29" s="328"/>
      <c r="M29" s="328"/>
      <c r="N29" s="328"/>
      <c r="O29" s="328"/>
      <c r="P29" s="328"/>
    </row>
    <row r="30" spans="6:16"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</row>
    <row r="31" spans="6:16"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</row>
    <row r="32" spans="6:16"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</row>
    <row r="33"/>
  </sheetData>
  <mergeCells count="3">
    <mergeCell ref="F6:P6"/>
    <mergeCell ref="F29:P32"/>
    <mergeCell ref="A6:C6"/>
  </mergeCells>
  <hyperlinks>
    <hyperlink ref="A2" location="Índice!A1" display="Índice " xr:uid="{A7DCEE9D-947E-4957-A62C-84342668F8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E2C5A-EE0F-4F0D-8D8F-F986B708829D}">
  <sheetPr>
    <tabColor rgb="FF00B050"/>
  </sheetPr>
  <dimension ref="A1:T32"/>
  <sheetViews>
    <sheetView showGridLines="0" workbookViewId="0">
      <selection activeCell="I11" sqref="I11"/>
    </sheetView>
  </sheetViews>
  <sheetFormatPr baseColWidth="10" defaultColWidth="0" defaultRowHeight="14.25" zeroHeight="1"/>
  <cols>
    <col min="1" max="2" width="11.42578125" style="2" customWidth="1"/>
    <col min="3" max="3" width="15.140625" style="2" customWidth="1"/>
    <col min="4" max="4" width="16" style="2" customWidth="1"/>
    <col min="5" max="6" width="11.42578125" style="2" customWidth="1"/>
    <col min="7" max="7" width="16.140625" style="2" customWidth="1"/>
    <col min="8" max="8" width="17.28515625" style="2" customWidth="1"/>
    <col min="9" max="19" width="11.42578125" style="2" customWidth="1"/>
    <col min="20" max="20" width="0" style="2" hidden="1" customWidth="1"/>
    <col min="21" max="16384" width="11.42578125" style="2" hidden="1"/>
  </cols>
  <sheetData>
    <row r="1" spans="1:18"/>
    <row r="2" spans="1:18">
      <c r="A2" s="212" t="s">
        <v>31</v>
      </c>
    </row>
    <row r="3" spans="1:18"/>
    <row r="4" spans="1:18"/>
    <row r="5" spans="1:18"/>
    <row r="6" spans="1:18" ht="15">
      <c r="A6" s="330" t="s">
        <v>151</v>
      </c>
      <c r="B6" s="330"/>
      <c r="C6" s="330"/>
      <c r="D6" s="330"/>
      <c r="E6" s="330"/>
      <c r="F6" s="330"/>
      <c r="G6" s="330"/>
      <c r="H6" s="330"/>
      <c r="J6" s="362" t="s">
        <v>155</v>
      </c>
      <c r="K6" s="362"/>
      <c r="L6" s="362"/>
      <c r="M6" s="362"/>
      <c r="N6" s="362"/>
      <c r="O6" s="362"/>
      <c r="P6" s="362"/>
      <c r="Q6" s="362"/>
      <c r="R6" s="362"/>
    </row>
    <row r="7" spans="1:18" ht="15" thickBot="1"/>
    <row r="8" spans="1:18" ht="45">
      <c r="A8" s="6" t="s">
        <v>13</v>
      </c>
      <c r="B8" s="28" t="s">
        <v>14</v>
      </c>
      <c r="C8" s="28" t="s">
        <v>15</v>
      </c>
      <c r="D8" s="28" t="s">
        <v>16</v>
      </c>
      <c r="E8" s="28" t="s">
        <v>17</v>
      </c>
      <c r="F8" s="28" t="s">
        <v>11</v>
      </c>
      <c r="G8" s="28" t="s">
        <v>18</v>
      </c>
      <c r="H8" s="29" t="s">
        <v>19</v>
      </c>
    </row>
    <row r="9" spans="1:18">
      <c r="A9" s="38">
        <v>2024</v>
      </c>
      <c r="B9" s="39">
        <v>71.387263908282506</v>
      </c>
      <c r="C9" s="39">
        <v>2.2965356066730358</v>
      </c>
      <c r="D9" s="39">
        <v>10.062291467626956</v>
      </c>
      <c r="E9" s="39">
        <v>3.5809392224590288</v>
      </c>
      <c r="F9" s="39">
        <v>1.7011560226354083</v>
      </c>
      <c r="G9" s="39">
        <v>9.3777908429484835</v>
      </c>
      <c r="H9" s="40">
        <v>1.5940515910928199</v>
      </c>
    </row>
    <row r="10" spans="1:18" ht="15" thickBot="1">
      <c r="A10" s="41" t="s">
        <v>20</v>
      </c>
      <c r="B10" s="42">
        <v>72.45650511225422</v>
      </c>
      <c r="C10" s="42">
        <v>1.9992855545339334</v>
      </c>
      <c r="D10" s="42">
        <v>9.5552904859333623</v>
      </c>
      <c r="E10" s="42">
        <v>3.4859409557416567</v>
      </c>
      <c r="F10" s="42">
        <v>1.5400952317840566</v>
      </c>
      <c r="G10" s="42">
        <v>9.354355287172563</v>
      </c>
      <c r="H10" s="43">
        <v>1.6085004514467003</v>
      </c>
    </row>
    <row r="11" spans="1:18">
      <c r="B11" s="83"/>
      <c r="C11" s="83"/>
      <c r="D11" s="83"/>
      <c r="E11" s="83"/>
      <c r="F11" s="83"/>
      <c r="G11" s="83"/>
      <c r="H11" s="83"/>
    </row>
    <row r="12" spans="1:18"/>
    <row r="13" spans="1:18"/>
    <row r="14" spans="1:18"/>
    <row r="15" spans="1:18"/>
    <row r="16" spans="1:18"/>
    <row r="17" spans="10:20"/>
    <row r="18" spans="10:20"/>
    <row r="19" spans="10:20"/>
    <row r="20" spans="10:20"/>
    <row r="21" spans="10:20"/>
    <row r="22" spans="10:20"/>
    <row r="23" spans="10:20"/>
    <row r="24" spans="10:20"/>
    <row r="25" spans="10:20"/>
    <row r="26" spans="10:20"/>
    <row r="27" spans="10:20"/>
    <row r="28" spans="10:20"/>
    <row r="29" spans="10:20" ht="14.25" customHeight="1">
      <c r="J29" s="328" t="s">
        <v>81</v>
      </c>
      <c r="K29" s="328"/>
      <c r="L29" s="328"/>
      <c r="M29" s="328"/>
      <c r="N29" s="328"/>
      <c r="O29" s="328"/>
      <c r="P29" s="328"/>
      <c r="Q29" s="328"/>
      <c r="R29" s="328"/>
      <c r="S29" s="44"/>
      <c r="T29" s="44"/>
    </row>
    <row r="30" spans="10:20">
      <c r="J30" s="328"/>
      <c r="K30" s="328"/>
      <c r="L30" s="328"/>
      <c r="M30" s="328"/>
      <c r="N30" s="328"/>
      <c r="O30" s="328"/>
      <c r="P30" s="328"/>
      <c r="Q30" s="328"/>
      <c r="R30" s="328"/>
      <c r="S30" s="44"/>
      <c r="T30" s="44"/>
    </row>
    <row r="31" spans="10:20">
      <c r="J31" s="328"/>
      <c r="K31" s="328"/>
      <c r="L31" s="328"/>
      <c r="M31" s="328"/>
      <c r="N31" s="328"/>
      <c r="O31" s="328"/>
      <c r="P31" s="328"/>
      <c r="Q31" s="328"/>
      <c r="R31" s="328"/>
      <c r="S31" s="44"/>
      <c r="T31" s="44"/>
    </row>
    <row r="32" spans="10:20">
      <c r="J32" s="328"/>
      <c r="K32" s="328"/>
      <c r="L32" s="328"/>
      <c r="M32" s="328"/>
      <c r="N32" s="328"/>
      <c r="O32" s="328"/>
      <c r="P32" s="328"/>
      <c r="Q32" s="328"/>
      <c r="R32" s="328"/>
      <c r="S32" s="44"/>
      <c r="T32" s="44"/>
    </row>
  </sheetData>
  <mergeCells count="3">
    <mergeCell ref="A6:H6"/>
    <mergeCell ref="J6:R6"/>
    <mergeCell ref="J29:R32"/>
  </mergeCells>
  <hyperlinks>
    <hyperlink ref="A2" location="Índice!A1" display="Índice " xr:uid="{D0E97527-808C-45EC-8455-C03F6BFCD957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58335-0576-4491-BD98-AADF9A8C4BB6}">
  <sheetPr>
    <tabColor rgb="FF00B050"/>
  </sheetPr>
  <dimension ref="A1:M23"/>
  <sheetViews>
    <sheetView showGridLines="0" topLeftCell="A7" workbookViewId="0">
      <selection activeCell="F18" sqref="F18"/>
    </sheetView>
  </sheetViews>
  <sheetFormatPr baseColWidth="10" defaultColWidth="0" defaultRowHeight="14.25" zeroHeight="1"/>
  <cols>
    <col min="1" max="5" width="11.42578125" style="2" customWidth="1"/>
    <col min="6" max="6" width="18.28515625" style="2" customWidth="1"/>
    <col min="7" max="7" width="11.42578125" style="2" customWidth="1"/>
    <col min="8" max="8" width="16.140625" style="2" customWidth="1"/>
    <col min="9" max="10" width="11.42578125" style="2" customWidth="1"/>
    <col min="11" max="13" width="0" style="2" hidden="1" customWidth="1"/>
    <col min="14" max="16384" width="11.42578125" style="2" hidden="1"/>
  </cols>
  <sheetData>
    <row r="1" spans="1:9"/>
    <row r="2" spans="1:9">
      <c r="A2" s="212" t="s">
        <v>31</v>
      </c>
    </row>
    <row r="3" spans="1:9"/>
    <row r="4" spans="1:9"/>
    <row r="5" spans="1:9" ht="0.75" customHeight="1"/>
    <row r="6" spans="1:9" ht="28.5" customHeight="1" thickBot="1">
      <c r="A6" s="366" t="s">
        <v>142</v>
      </c>
      <c r="B6" s="367"/>
      <c r="C6" s="367"/>
      <c r="D6" s="367"/>
      <c r="E6" s="367"/>
      <c r="F6" s="367"/>
      <c r="G6" s="367"/>
      <c r="H6" s="367"/>
      <c r="I6" s="367"/>
    </row>
    <row r="7" spans="1:9" ht="45">
      <c r="A7" s="62" t="s">
        <v>21</v>
      </c>
      <c r="B7" s="63" t="s">
        <v>22</v>
      </c>
      <c r="C7" s="64" t="s">
        <v>23</v>
      </c>
      <c r="D7" s="28" t="s">
        <v>24</v>
      </c>
      <c r="E7" s="64" t="s">
        <v>23</v>
      </c>
      <c r="F7" s="28" t="s">
        <v>25</v>
      </c>
      <c r="G7" s="64" t="s">
        <v>23</v>
      </c>
      <c r="H7" s="28" t="s">
        <v>26</v>
      </c>
      <c r="I7" s="64" t="s">
        <v>23</v>
      </c>
    </row>
    <row r="8" spans="1:9">
      <c r="A8" s="48">
        <v>2015</v>
      </c>
      <c r="B8" s="54">
        <v>13059.43</v>
      </c>
      <c r="C8" s="51" t="s">
        <v>27</v>
      </c>
      <c r="D8" s="10">
        <v>14587.63</v>
      </c>
      <c r="E8" s="51" t="s">
        <v>27</v>
      </c>
      <c r="F8" s="10">
        <v>15473.04</v>
      </c>
      <c r="G8" s="51" t="s">
        <v>27</v>
      </c>
      <c r="H8" s="49">
        <v>16835.47</v>
      </c>
      <c r="I8" s="51" t="s">
        <v>27</v>
      </c>
    </row>
    <row r="9" spans="1:9">
      <c r="A9" s="48">
        <v>2016</v>
      </c>
      <c r="B9" s="54">
        <v>13312.38</v>
      </c>
      <c r="C9" s="52">
        <f>+(B9-B8)/B8*100</f>
        <v>1.9369145514007802</v>
      </c>
      <c r="D9" s="10">
        <v>14779.38</v>
      </c>
      <c r="E9" s="52">
        <f>+(D9-D8)/D8*100</f>
        <v>1.3144698624793747</v>
      </c>
      <c r="F9" s="10">
        <v>16578.349999999999</v>
      </c>
      <c r="G9" s="52">
        <f>+(F9-F8)/F8*100</f>
        <v>7.1434572650235353</v>
      </c>
      <c r="H9" s="49">
        <v>17772.38</v>
      </c>
      <c r="I9" s="55">
        <f>+(H9-H8)/H8*100</f>
        <v>5.5650955987566713</v>
      </c>
    </row>
    <row r="10" spans="1:9">
      <c r="A10" s="48">
        <v>2017</v>
      </c>
      <c r="B10" s="54">
        <v>14290.77</v>
      </c>
      <c r="C10" s="52">
        <f t="shared" ref="C10:C17" si="0">+(B10-B9)/B9*100</f>
        <v>7.3494746994902593</v>
      </c>
      <c r="D10" s="10">
        <v>15448.51</v>
      </c>
      <c r="E10" s="52">
        <f t="shared" ref="E10:E18" si="1">+(D10-D9)/D9*100</f>
        <v>4.5274564968219311</v>
      </c>
      <c r="F10" s="10">
        <v>17312.78</v>
      </c>
      <c r="G10" s="52">
        <f t="shared" ref="G10:G18" si="2">+(F10-F9)/F9*100</f>
        <v>4.4300548607068873</v>
      </c>
      <c r="H10" s="49">
        <v>17992.560000000001</v>
      </c>
      <c r="I10" s="55">
        <f t="shared" ref="I10:I18" si="3">+(H10-H9)/H9*100</f>
        <v>1.238888657568656</v>
      </c>
    </row>
    <row r="11" spans="1:9">
      <c r="A11" s="48">
        <v>2018</v>
      </c>
      <c r="B11" s="54">
        <v>16060.93</v>
      </c>
      <c r="C11" s="52">
        <f t="shared" si="0"/>
        <v>12.386736334011392</v>
      </c>
      <c r="D11" s="10">
        <v>16827.740000000002</v>
      </c>
      <c r="E11" s="52">
        <f t="shared" si="1"/>
        <v>8.92791602555846</v>
      </c>
      <c r="F11" s="10">
        <v>19355.560000000001</v>
      </c>
      <c r="G11" s="52">
        <f t="shared" si="2"/>
        <v>11.799260430733844</v>
      </c>
      <c r="H11" s="49">
        <v>19355.560000000001</v>
      </c>
      <c r="I11" s="55">
        <f t="shared" si="3"/>
        <v>7.5753533682811112</v>
      </c>
    </row>
    <row r="12" spans="1:9">
      <c r="A12" s="48">
        <v>2019</v>
      </c>
      <c r="B12" s="54">
        <v>16561.240000000002</v>
      </c>
      <c r="C12" s="52">
        <f t="shared" si="0"/>
        <v>3.1150749053759732</v>
      </c>
      <c r="D12" s="10">
        <v>17086.939999999999</v>
      </c>
      <c r="E12" s="52">
        <f t="shared" si="1"/>
        <v>1.54031379139443</v>
      </c>
      <c r="F12" s="10">
        <v>19975.66</v>
      </c>
      <c r="G12" s="52">
        <f t="shared" si="2"/>
        <v>3.2037306076393475</v>
      </c>
      <c r="H12" s="49">
        <v>19685.740000000002</v>
      </c>
      <c r="I12" s="55">
        <f t="shared" si="3"/>
        <v>1.7058664280444495</v>
      </c>
    </row>
    <row r="13" spans="1:9">
      <c r="A13" s="48">
        <v>2020</v>
      </c>
      <c r="B13" s="54">
        <v>16104.25</v>
      </c>
      <c r="C13" s="52">
        <f t="shared" si="0"/>
        <v>-2.7593948279235225</v>
      </c>
      <c r="D13" s="10">
        <v>16204.48</v>
      </c>
      <c r="E13" s="52">
        <f t="shared" si="1"/>
        <v>-5.1645291667203095</v>
      </c>
      <c r="F13" s="10">
        <v>18160.849999999999</v>
      </c>
      <c r="G13" s="52">
        <f t="shared" si="2"/>
        <v>-9.0851065747014186</v>
      </c>
      <c r="H13" s="49">
        <v>17467.39</v>
      </c>
      <c r="I13" s="55">
        <f t="shared" si="3"/>
        <v>-11.268816920268183</v>
      </c>
    </row>
    <row r="14" spans="1:9">
      <c r="A14" s="48">
        <v>2021</v>
      </c>
      <c r="B14" s="54">
        <v>17162.689999999999</v>
      </c>
      <c r="C14" s="52">
        <f t="shared" si="0"/>
        <v>6.5724265333685121</v>
      </c>
      <c r="D14" s="10">
        <v>16164.2</v>
      </c>
      <c r="E14" s="52">
        <f t="shared" si="1"/>
        <v>-0.24857323406859608</v>
      </c>
      <c r="F14" s="10">
        <v>19431.95</v>
      </c>
      <c r="G14" s="52">
        <f t="shared" si="2"/>
        <v>6.9991217371433727</v>
      </c>
      <c r="H14" s="49">
        <v>17253.669999999998</v>
      </c>
      <c r="I14" s="55">
        <f t="shared" si="3"/>
        <v>-1.2235371168789451</v>
      </c>
    </row>
    <row r="15" spans="1:9">
      <c r="A15" s="48">
        <v>2022</v>
      </c>
      <c r="B15" s="54">
        <v>18614.55</v>
      </c>
      <c r="C15" s="52">
        <f t="shared" si="0"/>
        <v>8.4593965165134417</v>
      </c>
      <c r="D15" s="10">
        <v>16145.86</v>
      </c>
      <c r="E15" s="52">
        <f t="shared" si="1"/>
        <v>-0.11346061048489962</v>
      </c>
      <c r="F15" s="10">
        <v>21426.63</v>
      </c>
      <c r="G15" s="52">
        <f t="shared" si="2"/>
        <v>10.264950249460297</v>
      </c>
      <c r="H15" s="49">
        <v>17437.439999999999</v>
      </c>
      <c r="I15" s="55">
        <f t="shared" si="3"/>
        <v>1.0651067280178679</v>
      </c>
    </row>
    <row r="16" spans="1:9">
      <c r="A16" s="48">
        <v>2023</v>
      </c>
      <c r="B16" s="54">
        <v>20684.669999999998</v>
      </c>
      <c r="C16" s="52">
        <f t="shared" si="0"/>
        <v>11.120977944672308</v>
      </c>
      <c r="D16" s="10">
        <v>16968.97</v>
      </c>
      <c r="E16" s="52">
        <f t="shared" si="1"/>
        <v>5.0979631930414397</v>
      </c>
      <c r="F16" s="10">
        <v>24479.82</v>
      </c>
      <c r="G16" s="52">
        <f t="shared" si="2"/>
        <v>14.24951100569711</v>
      </c>
      <c r="H16" s="49">
        <v>18813.29</v>
      </c>
      <c r="I16" s="55">
        <f t="shared" si="3"/>
        <v>7.890206360566701</v>
      </c>
    </row>
    <row r="17" spans="1:9">
      <c r="A17" s="48">
        <v>2024</v>
      </c>
      <c r="B17" s="54">
        <v>22327.34</v>
      </c>
      <c r="C17" s="52">
        <f t="shared" si="0"/>
        <v>7.9414851675177891</v>
      </c>
      <c r="D17" s="10">
        <v>17713.62</v>
      </c>
      <c r="E17" s="52">
        <f t="shared" si="1"/>
        <v>4.3883040632401249</v>
      </c>
      <c r="F17" s="10">
        <v>27106.41</v>
      </c>
      <c r="G17" s="52">
        <f t="shared" si="2"/>
        <v>10.729613207940256</v>
      </c>
      <c r="H17" s="49">
        <v>20151.689999999999</v>
      </c>
      <c r="I17" s="55">
        <f t="shared" si="3"/>
        <v>7.1141198588869772</v>
      </c>
    </row>
    <row r="18" spans="1:9">
      <c r="A18" s="56" t="s">
        <v>20</v>
      </c>
      <c r="B18" s="57">
        <v>24290.19</v>
      </c>
      <c r="C18" s="58">
        <f>+(B18-B17)/B17*100</f>
        <v>8.7912397983817083</v>
      </c>
      <c r="D18" s="59">
        <v>18586.41</v>
      </c>
      <c r="E18" s="58">
        <f t="shared" si="1"/>
        <v>4.927225490893453</v>
      </c>
      <c r="F18" s="59">
        <v>29704.04</v>
      </c>
      <c r="G18" s="58">
        <f t="shared" si="2"/>
        <v>9.5830838535977314</v>
      </c>
      <c r="H18" s="60">
        <v>21319.200000000001</v>
      </c>
      <c r="I18" s="61">
        <f t="shared" si="3"/>
        <v>5.7936083772626619</v>
      </c>
    </row>
    <row r="19" spans="1:9" ht="15" customHeight="1">
      <c r="A19" s="50"/>
      <c r="B19" s="50"/>
      <c r="C19" s="50"/>
      <c r="D19" s="50"/>
      <c r="E19" s="50"/>
      <c r="F19" s="50"/>
      <c r="G19" s="50"/>
      <c r="H19" s="318"/>
      <c r="I19" s="50"/>
    </row>
    <row r="20" spans="1:9">
      <c r="A20" s="328" t="s">
        <v>81</v>
      </c>
      <c r="B20" s="328"/>
      <c r="C20" s="328"/>
      <c r="D20" s="328"/>
      <c r="E20" s="328"/>
      <c r="F20" s="328"/>
      <c r="G20" s="328"/>
      <c r="H20" s="328"/>
      <c r="I20" s="328"/>
    </row>
    <row r="21" spans="1:9">
      <c r="A21" s="328"/>
      <c r="B21" s="328"/>
      <c r="C21" s="328"/>
      <c r="D21" s="328"/>
      <c r="E21" s="328"/>
      <c r="F21" s="328"/>
      <c r="G21" s="328"/>
      <c r="H21" s="328"/>
      <c r="I21" s="328"/>
    </row>
    <row r="22" spans="1:9">
      <c r="A22" s="328"/>
      <c r="B22" s="328"/>
      <c r="C22" s="328"/>
      <c r="D22" s="328"/>
      <c r="E22" s="328"/>
      <c r="F22" s="328"/>
      <c r="G22" s="328"/>
      <c r="H22" s="328"/>
      <c r="I22" s="328"/>
    </row>
    <row r="23" spans="1:9">
      <c r="A23" s="328"/>
      <c r="B23" s="328"/>
      <c r="C23" s="328"/>
      <c r="D23" s="328"/>
      <c r="E23" s="328"/>
      <c r="F23" s="328"/>
      <c r="G23" s="328"/>
      <c r="H23" s="328"/>
      <c r="I23" s="328"/>
    </row>
  </sheetData>
  <mergeCells count="2">
    <mergeCell ref="A20:I23"/>
    <mergeCell ref="A6:I6"/>
  </mergeCells>
  <hyperlinks>
    <hyperlink ref="A2" location="Índice!A1" display="Índice " xr:uid="{3853F24B-6242-4136-B34F-8AADD47DB46D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BE0FE-9B10-427C-B150-923BE9E0CE0A}">
  <sheetPr>
    <tabColor rgb="FF00B050"/>
  </sheetPr>
  <dimension ref="A2:O30"/>
  <sheetViews>
    <sheetView showGridLines="0" workbookViewId="0">
      <selection activeCell="G1" sqref="G1"/>
    </sheetView>
  </sheetViews>
  <sheetFormatPr baseColWidth="10" defaultColWidth="0" defaultRowHeight="14.25"/>
  <cols>
    <col min="1" max="1" width="11.42578125" style="2" customWidth="1"/>
    <col min="2" max="4" width="18.28515625" style="2" customWidth="1"/>
    <col min="5" max="5" width="13.7109375" style="2" customWidth="1"/>
    <col min="6" max="15" width="11.42578125" style="2" customWidth="1"/>
    <col min="16" max="16384" width="11.42578125" style="2" hidden="1"/>
  </cols>
  <sheetData>
    <row r="2" spans="1:14">
      <c r="A2" s="212" t="s">
        <v>31</v>
      </c>
    </row>
    <row r="6" spans="1:14" ht="44.25" customHeight="1" thickBot="1">
      <c r="A6" s="369" t="s">
        <v>85</v>
      </c>
      <c r="B6" s="369"/>
      <c r="C6" s="369"/>
      <c r="D6" s="369"/>
      <c r="E6" s="369"/>
      <c r="G6" s="368" t="s">
        <v>180</v>
      </c>
      <c r="H6" s="368"/>
      <c r="I6" s="368"/>
      <c r="J6" s="368"/>
      <c r="K6" s="368"/>
      <c r="L6" s="368"/>
      <c r="M6" s="368"/>
      <c r="N6" s="368"/>
    </row>
    <row r="7" spans="1:14" ht="54.75" customHeight="1" thickBot="1">
      <c r="A7" s="62" t="s">
        <v>21</v>
      </c>
      <c r="B7" s="79" t="s">
        <v>28</v>
      </c>
      <c r="C7" s="80" t="s">
        <v>83</v>
      </c>
      <c r="D7" s="80" t="s">
        <v>29</v>
      </c>
      <c r="E7" s="81" t="s">
        <v>30</v>
      </c>
      <c r="G7" s="368"/>
      <c r="H7" s="368"/>
      <c r="I7" s="368"/>
      <c r="J7" s="368"/>
      <c r="K7" s="368"/>
      <c r="L7" s="368"/>
      <c r="M7" s="368"/>
      <c r="N7" s="368"/>
    </row>
    <row r="8" spans="1:14">
      <c r="A8" s="77">
        <v>2015</v>
      </c>
      <c r="B8" s="74">
        <v>7441.75</v>
      </c>
      <c r="C8" s="71">
        <v>13059.43</v>
      </c>
      <c r="D8" s="66">
        <f>+B8/C8*100</f>
        <v>56.983727467431578</v>
      </c>
      <c r="E8" s="67">
        <v>0.43362000000000001</v>
      </c>
    </row>
    <row r="9" spans="1:14">
      <c r="A9" s="78">
        <v>2016</v>
      </c>
      <c r="B9" s="75">
        <v>7843</v>
      </c>
      <c r="C9" s="72">
        <v>13312.38</v>
      </c>
      <c r="D9" s="39">
        <f t="shared" ref="D9:D18" si="0">+B9/C9*100</f>
        <v>58.915085056165772</v>
      </c>
      <c r="E9" s="68">
        <v>0.41533999999999999</v>
      </c>
    </row>
    <row r="10" spans="1:14">
      <c r="A10" s="78">
        <v>2017</v>
      </c>
      <c r="B10" s="75">
        <v>8614.2283333333326</v>
      </c>
      <c r="C10" s="72">
        <v>14290.77</v>
      </c>
      <c r="D10" s="39">
        <f t="shared" si="0"/>
        <v>60.278265855047216</v>
      </c>
      <c r="E10" s="68">
        <v>0.42652000000000001</v>
      </c>
    </row>
    <row r="11" spans="1:14">
      <c r="A11" s="78">
        <v>2018</v>
      </c>
      <c r="B11" s="75">
        <v>9411.6000000000022</v>
      </c>
      <c r="C11" s="72">
        <v>16060.93</v>
      </c>
      <c r="D11" s="39">
        <f t="shared" si="0"/>
        <v>58.599346364127122</v>
      </c>
      <c r="E11" s="68">
        <v>0.45417000000000002</v>
      </c>
    </row>
    <row r="12" spans="1:14">
      <c r="A12" s="78">
        <v>2019</v>
      </c>
      <c r="B12" s="75">
        <v>9960.9333333333325</v>
      </c>
      <c r="C12" s="72">
        <v>16561.240000000002</v>
      </c>
      <c r="D12" s="39">
        <f t="shared" si="0"/>
        <v>60.146059916608486</v>
      </c>
      <c r="E12" s="68">
        <v>0.43502000000000002</v>
      </c>
    </row>
    <row r="13" spans="1:14">
      <c r="A13" s="78">
        <v>2020</v>
      </c>
      <c r="B13" s="75">
        <v>10730</v>
      </c>
      <c r="C13" s="72">
        <v>16104.25</v>
      </c>
      <c r="D13" s="39">
        <f t="shared" si="0"/>
        <v>66.62837449741528</v>
      </c>
      <c r="E13" s="68">
        <v>0.43974999999999997</v>
      </c>
    </row>
    <row r="14" spans="1:14">
      <c r="A14" s="78">
        <v>2021</v>
      </c>
      <c r="B14" s="75">
        <v>11565</v>
      </c>
      <c r="C14" s="72">
        <v>17162.689999999999</v>
      </c>
      <c r="D14" s="39">
        <f t="shared" si="0"/>
        <v>67.384541700630848</v>
      </c>
      <c r="E14" s="68">
        <v>0.42455999999999999</v>
      </c>
    </row>
    <row r="15" spans="1:14">
      <c r="A15" s="78">
        <v>2022</v>
      </c>
      <c r="B15" s="76">
        <v>12900</v>
      </c>
      <c r="C15" s="72">
        <v>18614.55</v>
      </c>
      <c r="D15" s="39">
        <f t="shared" si="0"/>
        <v>69.300627734755878</v>
      </c>
      <c r="E15" s="68">
        <v>0.40464</v>
      </c>
    </row>
    <row r="16" spans="1:14">
      <c r="A16" s="78">
        <v>2023</v>
      </c>
      <c r="B16" s="76">
        <v>14351.25</v>
      </c>
      <c r="C16" s="72">
        <v>20684.669999999998</v>
      </c>
      <c r="D16" s="39">
        <f t="shared" si="0"/>
        <v>69.381092374207583</v>
      </c>
      <c r="E16" s="68">
        <v>0.40334999999999999</v>
      </c>
    </row>
    <row r="17" spans="1:15">
      <c r="A17" s="78">
        <v>2024</v>
      </c>
      <c r="B17" s="76">
        <v>15308</v>
      </c>
      <c r="C17" s="72">
        <v>22327.34</v>
      </c>
      <c r="D17" s="39">
        <f t="shared" si="0"/>
        <v>68.561682672454481</v>
      </c>
      <c r="E17" s="68">
        <v>0.40172000000000002</v>
      </c>
    </row>
    <row r="18" spans="1:15" ht="15" thickBot="1">
      <c r="A18" s="41" t="s">
        <v>20</v>
      </c>
      <c r="B18" s="14">
        <v>16732.589999999997</v>
      </c>
      <c r="C18" s="73">
        <v>24290.19</v>
      </c>
      <c r="D18" s="42">
        <f t="shared" si="0"/>
        <v>68.886204677690856</v>
      </c>
      <c r="E18" s="70">
        <v>0.40016000000000002</v>
      </c>
    </row>
    <row r="27" spans="1:15">
      <c r="G27" s="328" t="s">
        <v>81</v>
      </c>
      <c r="H27" s="328"/>
      <c r="I27" s="328"/>
      <c r="J27" s="328"/>
      <c r="K27" s="328"/>
      <c r="L27" s="328"/>
      <c r="M27" s="328"/>
      <c r="N27" s="328"/>
      <c r="O27" s="328"/>
    </row>
    <row r="28" spans="1:15">
      <c r="G28" s="328"/>
      <c r="H28" s="328"/>
      <c r="I28" s="328"/>
      <c r="J28" s="328"/>
      <c r="K28" s="328"/>
      <c r="L28" s="328"/>
      <c r="M28" s="328"/>
      <c r="N28" s="328"/>
      <c r="O28" s="328"/>
    </row>
    <row r="29" spans="1:15">
      <c r="G29" s="328"/>
      <c r="H29" s="328"/>
      <c r="I29" s="328"/>
      <c r="J29" s="328"/>
      <c r="K29" s="328"/>
      <c r="L29" s="328"/>
      <c r="M29" s="328"/>
      <c r="N29" s="328"/>
      <c r="O29" s="328"/>
    </row>
    <row r="30" spans="1:15">
      <c r="G30" s="328"/>
      <c r="H30" s="328"/>
      <c r="I30" s="328"/>
      <c r="J30" s="328"/>
      <c r="K30" s="328"/>
      <c r="L30" s="328"/>
      <c r="M30" s="328"/>
      <c r="N30" s="328"/>
      <c r="O30" s="328"/>
    </row>
  </sheetData>
  <mergeCells count="3">
    <mergeCell ref="G27:O30"/>
    <mergeCell ref="G6:N7"/>
    <mergeCell ref="A6:E6"/>
  </mergeCells>
  <hyperlinks>
    <hyperlink ref="A2" location="Índice!A1" display="Índice " xr:uid="{566E3FEC-B59C-40FE-85C4-0486DF77B21E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E13C4-D1D1-441B-A5B4-DE5C8EB29535}">
  <sheetPr>
    <tabColor rgb="FF00B050"/>
  </sheetPr>
  <dimension ref="A1:T38"/>
  <sheetViews>
    <sheetView showGridLines="0" zoomScale="85" zoomScaleNormal="85" workbookViewId="0">
      <selection activeCell="G30" sqref="G30"/>
    </sheetView>
  </sheetViews>
  <sheetFormatPr baseColWidth="10" defaultColWidth="0" defaultRowHeight="14.25" zeroHeight="1"/>
  <cols>
    <col min="1" max="1" width="11.42578125" style="2" customWidth="1"/>
    <col min="2" max="2" width="15.42578125" style="2" customWidth="1"/>
    <col min="3" max="3" width="13.7109375" style="2" bestFit="1" customWidth="1"/>
    <col min="4" max="4" width="15.7109375" style="2" customWidth="1"/>
    <col min="5" max="7" width="15.28515625" style="2" customWidth="1"/>
    <col min="8" max="11" width="11.42578125" style="2" customWidth="1"/>
    <col min="12" max="12" width="12.42578125" style="2" bestFit="1" customWidth="1"/>
    <col min="13" max="13" width="11.7109375" style="2" bestFit="1" customWidth="1"/>
    <col min="14" max="14" width="14.7109375" style="2" customWidth="1"/>
    <col min="15" max="16" width="11.7109375" style="2" bestFit="1" customWidth="1"/>
    <col min="17" max="18" width="11.42578125" style="2" customWidth="1"/>
    <col min="19" max="20" width="0" style="2" hidden="1" customWidth="1"/>
    <col min="21" max="16384" width="11.42578125" style="2" hidden="1"/>
  </cols>
  <sheetData>
    <row r="1" spans="1:17"/>
    <row r="2" spans="1:17">
      <c r="A2" s="212" t="s">
        <v>31</v>
      </c>
    </row>
    <row r="3" spans="1:17"/>
    <row r="4" spans="1:17"/>
    <row r="5" spans="1:17"/>
    <row r="6" spans="1:17" ht="15">
      <c r="A6" s="370" t="s">
        <v>86</v>
      </c>
      <c r="B6" s="370"/>
      <c r="C6" s="370"/>
      <c r="D6" s="370"/>
      <c r="E6" s="370"/>
      <c r="F6" s="370"/>
      <c r="G6" s="370"/>
      <c r="I6" s="362" t="s">
        <v>156</v>
      </c>
      <c r="J6" s="371"/>
      <c r="K6" s="371"/>
      <c r="L6" s="371"/>
      <c r="M6" s="371"/>
      <c r="N6" s="371"/>
      <c r="O6" s="371"/>
      <c r="P6" s="371"/>
      <c r="Q6" s="371"/>
    </row>
    <row r="7" spans="1:17" ht="19.149999999999999" customHeight="1">
      <c r="H7" s="37"/>
      <c r="I7" s="371"/>
      <c r="J7" s="371"/>
      <c r="K7" s="371"/>
      <c r="L7" s="371"/>
      <c r="M7" s="371"/>
      <c r="N7" s="371"/>
      <c r="O7" s="371"/>
      <c r="P7" s="371"/>
      <c r="Q7" s="371"/>
    </row>
    <row r="8" spans="1:17" ht="19.149999999999999" customHeight="1">
      <c r="A8" s="329" t="s">
        <v>32</v>
      </c>
      <c r="B8" s="373" t="s">
        <v>33</v>
      </c>
      <c r="C8" s="373" t="s">
        <v>34</v>
      </c>
      <c r="D8" s="373" t="s">
        <v>35</v>
      </c>
      <c r="E8" s="373" t="s">
        <v>36</v>
      </c>
      <c r="F8" s="375" t="s">
        <v>88</v>
      </c>
      <c r="G8" s="375"/>
      <c r="H8" s="37"/>
      <c r="K8" s="82"/>
      <c r="L8" s="82"/>
      <c r="M8" s="82"/>
      <c r="N8" s="82"/>
      <c r="O8" s="82"/>
      <c r="P8" s="82"/>
    </row>
    <row r="9" spans="1:17" ht="32.25" customHeight="1" thickBot="1">
      <c r="A9" s="372"/>
      <c r="B9" s="374"/>
      <c r="C9" s="374"/>
      <c r="D9" s="374"/>
      <c r="E9" s="374"/>
      <c r="F9" s="17" t="s">
        <v>33</v>
      </c>
      <c r="G9" s="17" t="s">
        <v>35</v>
      </c>
    </row>
    <row r="10" spans="1:17" ht="18.399999999999999" customHeight="1">
      <c r="A10" s="62">
        <v>2015</v>
      </c>
      <c r="B10" s="85">
        <v>8.7057649999999995</v>
      </c>
      <c r="C10" s="85">
        <f>+D10-B10</f>
        <v>32.410445000000003</v>
      </c>
      <c r="D10" s="85">
        <v>41.116210000000002</v>
      </c>
      <c r="E10" s="86">
        <f>100-D10</f>
        <v>58.883789999999998</v>
      </c>
      <c r="F10" s="108"/>
      <c r="G10" s="86"/>
    </row>
    <row r="11" spans="1:17" ht="15">
      <c r="A11" s="99">
        <v>2016</v>
      </c>
      <c r="B11" s="87">
        <v>5.863251</v>
      </c>
      <c r="C11" s="88">
        <f t="shared" ref="C11:C20" si="0">+D11-B11</f>
        <v>28.947279000000002</v>
      </c>
      <c r="D11" s="87">
        <v>34.81053</v>
      </c>
      <c r="E11" s="89">
        <f t="shared" ref="E11:E20" si="1">100-D11</f>
        <v>65.18947</v>
      </c>
      <c r="F11" s="109">
        <f>+B11-B10</f>
        <v>-2.8425139999999995</v>
      </c>
      <c r="G11" s="89">
        <f>+D11-D10</f>
        <v>-6.3056800000000024</v>
      </c>
    </row>
    <row r="12" spans="1:17" ht="15">
      <c r="A12" s="99">
        <v>2017</v>
      </c>
      <c r="B12" s="87">
        <v>4.7334889999999996</v>
      </c>
      <c r="C12" s="88">
        <f t="shared" si="0"/>
        <v>26.484691000000002</v>
      </c>
      <c r="D12" s="87">
        <v>31.21818</v>
      </c>
      <c r="E12" s="89">
        <f t="shared" si="1"/>
        <v>68.781819999999996</v>
      </c>
      <c r="F12" s="109">
        <f t="shared" ref="F12:F20" si="2">+B12-B11</f>
        <v>-1.1297620000000004</v>
      </c>
      <c r="G12" s="89">
        <f t="shared" ref="G12:G20" si="3">+D12-D11</f>
        <v>-3.5923499999999997</v>
      </c>
      <c r="H12" s="90"/>
    </row>
    <row r="13" spans="1:17" ht="15">
      <c r="A13" s="99">
        <v>2018</v>
      </c>
      <c r="B13" s="87">
        <v>3.4447369999999999</v>
      </c>
      <c r="C13" s="88">
        <f t="shared" si="0"/>
        <v>24.834343000000001</v>
      </c>
      <c r="D13" s="87">
        <v>28.27908</v>
      </c>
      <c r="E13" s="89">
        <f t="shared" si="1"/>
        <v>71.720920000000007</v>
      </c>
      <c r="F13" s="109">
        <f t="shared" si="2"/>
        <v>-1.2887519999999997</v>
      </c>
      <c r="G13" s="89">
        <f t="shared" si="3"/>
        <v>-2.9390999999999998</v>
      </c>
      <c r="H13" s="90"/>
    </row>
    <row r="14" spans="1:17" ht="15">
      <c r="A14" s="99">
        <v>2019</v>
      </c>
      <c r="B14" s="87">
        <v>2.8728760000000002</v>
      </c>
      <c r="C14" s="88">
        <f t="shared" si="0"/>
        <v>22.920993999999997</v>
      </c>
      <c r="D14" s="87">
        <v>25.793869999999998</v>
      </c>
      <c r="E14" s="89">
        <f t="shared" si="1"/>
        <v>74.206130000000002</v>
      </c>
      <c r="F14" s="109">
        <f t="shared" si="2"/>
        <v>-0.57186099999999973</v>
      </c>
      <c r="G14" s="89">
        <f t="shared" si="3"/>
        <v>-2.4852100000000021</v>
      </c>
      <c r="H14" s="90"/>
    </row>
    <row r="15" spans="1:17" ht="15">
      <c r="A15" s="99">
        <v>2020</v>
      </c>
      <c r="B15" s="87">
        <v>4.9288090000000002</v>
      </c>
      <c r="C15" s="88">
        <f t="shared" si="0"/>
        <v>25.488510999999999</v>
      </c>
      <c r="D15" s="87">
        <v>30.41732</v>
      </c>
      <c r="E15" s="89">
        <f t="shared" si="1"/>
        <v>69.582679999999996</v>
      </c>
      <c r="F15" s="109">
        <f t="shared" si="2"/>
        <v>2.055933</v>
      </c>
      <c r="G15" s="89">
        <f t="shared" si="3"/>
        <v>4.6234500000000018</v>
      </c>
      <c r="H15" s="90"/>
    </row>
    <row r="16" spans="1:17" ht="15">
      <c r="A16" s="99">
        <v>2021</v>
      </c>
      <c r="B16" s="87">
        <v>4.1269220000000004</v>
      </c>
      <c r="C16" s="88">
        <f t="shared" si="0"/>
        <v>26.550028000000001</v>
      </c>
      <c r="D16" s="87">
        <v>30.676950000000001</v>
      </c>
      <c r="E16" s="89">
        <f t="shared" si="1"/>
        <v>69.323049999999995</v>
      </c>
      <c r="F16" s="109">
        <f t="shared" si="2"/>
        <v>-0.80188699999999979</v>
      </c>
      <c r="G16" s="89">
        <f t="shared" si="3"/>
        <v>0.25963000000000136</v>
      </c>
      <c r="H16" s="90"/>
    </row>
    <row r="17" spans="1:15" ht="15">
      <c r="A17" s="99">
        <v>2022</v>
      </c>
      <c r="B17" s="87">
        <v>3.7672789999999998</v>
      </c>
      <c r="C17" s="88">
        <f t="shared" si="0"/>
        <v>23.887421</v>
      </c>
      <c r="D17" s="87">
        <v>27.654699999999998</v>
      </c>
      <c r="E17" s="89">
        <f t="shared" si="1"/>
        <v>72.345300000000009</v>
      </c>
      <c r="F17" s="109">
        <f t="shared" si="2"/>
        <v>-0.3596430000000006</v>
      </c>
      <c r="G17" s="89">
        <f t="shared" si="3"/>
        <v>-3.0222500000000032</v>
      </c>
      <c r="H17" s="90"/>
    </row>
    <row r="18" spans="1:15" ht="15">
      <c r="A18" s="99">
        <v>2023</v>
      </c>
      <c r="B18" s="39">
        <v>3.2366389999999998</v>
      </c>
      <c r="C18" s="88">
        <f t="shared" si="0"/>
        <v>19.759050999999999</v>
      </c>
      <c r="D18" s="39">
        <v>22.99569</v>
      </c>
      <c r="E18" s="89">
        <f t="shared" si="1"/>
        <v>77.004310000000004</v>
      </c>
      <c r="F18" s="109">
        <f t="shared" si="2"/>
        <v>-0.53064</v>
      </c>
      <c r="G18" s="89">
        <f t="shared" si="3"/>
        <v>-4.6590099999999985</v>
      </c>
      <c r="H18" s="90"/>
    </row>
    <row r="19" spans="1:15" ht="15">
      <c r="A19" s="99">
        <v>2024</v>
      </c>
      <c r="B19" s="39">
        <v>2.4411589999999999</v>
      </c>
      <c r="C19" s="88">
        <f t="shared" si="0"/>
        <v>16.541601</v>
      </c>
      <c r="D19" s="39">
        <v>18.982759999999999</v>
      </c>
      <c r="E19" s="89">
        <f t="shared" si="1"/>
        <v>81.017240000000001</v>
      </c>
      <c r="F19" s="109">
        <f t="shared" si="2"/>
        <v>-0.79547999999999996</v>
      </c>
      <c r="G19" s="89">
        <f t="shared" si="3"/>
        <v>-4.0129300000000008</v>
      </c>
    </row>
    <row r="20" spans="1:15" ht="15.75" thickBot="1">
      <c r="A20" s="100" t="s">
        <v>20</v>
      </c>
      <c r="B20" s="42">
        <v>2.195217</v>
      </c>
      <c r="C20" s="91">
        <f t="shared" si="0"/>
        <v>15.059913000000002</v>
      </c>
      <c r="D20" s="42">
        <v>17.255130000000001</v>
      </c>
      <c r="E20" s="92">
        <f t="shared" si="1"/>
        <v>82.744869999999992</v>
      </c>
      <c r="F20" s="110">
        <f t="shared" si="2"/>
        <v>-0.24594199999999988</v>
      </c>
      <c r="G20" s="92">
        <f t="shared" si="3"/>
        <v>-1.7276299999999978</v>
      </c>
    </row>
    <row r="21" spans="1:15">
      <c r="B21" s="83"/>
      <c r="C21" s="83"/>
      <c r="D21" s="83"/>
      <c r="E21" s="83"/>
      <c r="F21" s="83"/>
      <c r="G21" s="83"/>
    </row>
    <row r="22" spans="1:15" ht="30.4" customHeight="1">
      <c r="A22" s="325" t="s">
        <v>87</v>
      </c>
      <c r="B22" s="325"/>
      <c r="C22" s="325"/>
      <c r="D22" s="325"/>
      <c r="E22" s="325"/>
      <c r="F22" s="93"/>
      <c r="G22" s="93"/>
    </row>
    <row r="23" spans="1:15" ht="30.75" thickBot="1">
      <c r="A23" s="101" t="s">
        <v>32</v>
      </c>
      <c r="B23" s="104" t="s">
        <v>33</v>
      </c>
      <c r="C23" s="104" t="s">
        <v>34</v>
      </c>
      <c r="D23" s="104" t="s">
        <v>35</v>
      </c>
      <c r="E23" s="104" t="s">
        <v>36</v>
      </c>
      <c r="F23" s="107"/>
      <c r="G23" s="107"/>
    </row>
    <row r="24" spans="1:15" ht="15">
      <c r="A24" s="62">
        <v>2015</v>
      </c>
      <c r="B24" s="65">
        <v>868811.17</v>
      </c>
      <c r="C24" s="65">
        <f>+D24-B24</f>
        <v>3234472.93</v>
      </c>
      <c r="D24" s="65">
        <v>4103284.1</v>
      </c>
      <c r="E24" s="84">
        <v>5876438.4000000004</v>
      </c>
      <c r="F24" s="10"/>
      <c r="G24" s="10"/>
    </row>
    <row r="25" spans="1:15" ht="15">
      <c r="A25" s="102">
        <v>2016</v>
      </c>
      <c r="B25" s="94">
        <v>590704.37</v>
      </c>
      <c r="C25" s="10">
        <f t="shared" ref="C25:C34" si="4">+D25-B25</f>
        <v>2916348.73</v>
      </c>
      <c r="D25" s="94">
        <v>3507053.1</v>
      </c>
      <c r="E25" s="95">
        <v>6567637.0999999996</v>
      </c>
      <c r="F25" s="10"/>
      <c r="G25" s="10"/>
    </row>
    <row r="26" spans="1:15" ht="15">
      <c r="A26" s="102">
        <v>2017</v>
      </c>
      <c r="B26" s="94">
        <v>481360.58199999999</v>
      </c>
      <c r="C26" s="10">
        <f t="shared" si="4"/>
        <v>2693295.9180000001</v>
      </c>
      <c r="D26" s="94">
        <v>3174656.5</v>
      </c>
      <c r="E26" s="95">
        <v>6994598.2999999998</v>
      </c>
      <c r="F26" s="10"/>
      <c r="G26" s="10"/>
    </row>
    <row r="27" spans="1:15" ht="15">
      <c r="A27" s="102">
        <v>2018</v>
      </c>
      <c r="B27" s="94">
        <v>353611.87</v>
      </c>
      <c r="C27" s="10">
        <f t="shared" si="4"/>
        <v>2549314.13</v>
      </c>
      <c r="D27" s="94">
        <v>2902926</v>
      </c>
      <c r="E27" s="95">
        <v>7362352.7999999998</v>
      </c>
      <c r="F27" s="10"/>
      <c r="G27" s="10"/>
    </row>
    <row r="28" spans="1:15" ht="15">
      <c r="A28" s="102">
        <v>2019</v>
      </c>
      <c r="B28" s="94">
        <v>297567.12</v>
      </c>
      <c r="C28" s="10">
        <f t="shared" si="4"/>
        <v>2374113.88</v>
      </c>
      <c r="D28" s="94">
        <v>2671681</v>
      </c>
      <c r="E28" s="96">
        <v>7686133.5</v>
      </c>
      <c r="F28" s="94"/>
      <c r="G28" s="94"/>
      <c r="I28" s="328" t="s">
        <v>81</v>
      </c>
      <c r="J28" s="328"/>
      <c r="K28" s="328"/>
      <c r="L28" s="328"/>
      <c r="M28" s="328"/>
      <c r="N28" s="328"/>
      <c r="O28" s="328"/>
    </row>
    <row r="29" spans="1:15" ht="15">
      <c r="A29" s="102">
        <v>2020</v>
      </c>
      <c r="B29" s="94">
        <v>514953.35</v>
      </c>
      <c r="C29" s="10">
        <f t="shared" si="4"/>
        <v>2662994.5499999998</v>
      </c>
      <c r="D29" s="94">
        <v>3177947.9</v>
      </c>
      <c r="E29" s="96">
        <v>7269876.4000000004</v>
      </c>
      <c r="F29" s="94"/>
      <c r="G29" s="94"/>
      <c r="I29" s="328"/>
      <c r="J29" s="328"/>
      <c r="K29" s="328"/>
      <c r="L29" s="328"/>
      <c r="M29" s="328"/>
      <c r="N29" s="328"/>
      <c r="O29" s="328"/>
    </row>
    <row r="30" spans="1:15" ht="15">
      <c r="A30" s="102">
        <v>2021</v>
      </c>
      <c r="B30" s="94">
        <v>434786.16</v>
      </c>
      <c r="C30" s="10">
        <f t="shared" si="4"/>
        <v>2797140.94</v>
      </c>
      <c r="D30" s="94">
        <v>3231927.1</v>
      </c>
      <c r="E30" s="96">
        <v>7303433.7000000002</v>
      </c>
      <c r="F30" s="94"/>
      <c r="G30" s="94"/>
      <c r="I30" s="328"/>
      <c r="J30" s="328"/>
      <c r="K30" s="328"/>
      <c r="L30" s="328"/>
      <c r="M30" s="328"/>
      <c r="N30" s="328"/>
      <c r="O30" s="328"/>
    </row>
    <row r="31" spans="1:15" ht="15">
      <c r="A31" s="102">
        <v>2022</v>
      </c>
      <c r="B31" s="94">
        <v>400162.17</v>
      </c>
      <c r="C31" s="10">
        <f t="shared" si="4"/>
        <v>2537333.33</v>
      </c>
      <c r="D31" s="94">
        <v>2937495.5</v>
      </c>
      <c r="E31" s="96">
        <v>7684551.2999999998</v>
      </c>
      <c r="F31" s="94"/>
      <c r="G31" s="94"/>
      <c r="H31" s="90"/>
    </row>
    <row r="32" spans="1:15" ht="15">
      <c r="A32" s="102">
        <v>2023</v>
      </c>
      <c r="B32" s="94">
        <v>346654.71999999997</v>
      </c>
      <c r="C32" s="10">
        <f t="shared" si="4"/>
        <v>2116259.58</v>
      </c>
      <c r="D32" s="94">
        <v>2462914.2999999998</v>
      </c>
      <c r="E32" s="96">
        <v>8247414.7000000002</v>
      </c>
      <c r="F32" s="94"/>
      <c r="G32" s="94"/>
      <c r="H32" s="90"/>
    </row>
    <row r="33" spans="1:9" ht="15">
      <c r="A33" s="102">
        <v>2024</v>
      </c>
      <c r="B33" s="94">
        <v>263528.18</v>
      </c>
      <c r="C33" s="10">
        <f t="shared" si="4"/>
        <v>1785699.9200000002</v>
      </c>
      <c r="D33" s="94">
        <v>2049228.1</v>
      </c>
      <c r="E33" s="96">
        <v>8745980.1999999993</v>
      </c>
      <c r="F33" s="94"/>
      <c r="G33" s="94"/>
      <c r="H33" s="90"/>
    </row>
    <row r="34" spans="1:9" ht="15.75" thickBot="1">
      <c r="A34" s="103" t="s">
        <v>20</v>
      </c>
      <c r="B34" s="97">
        <v>238779.06</v>
      </c>
      <c r="C34" s="14">
        <f t="shared" si="4"/>
        <v>1638103.04</v>
      </c>
      <c r="D34" s="97">
        <v>1876882.1</v>
      </c>
      <c r="E34" s="98">
        <v>9000359.9000000004</v>
      </c>
      <c r="F34" s="94"/>
      <c r="G34" s="94"/>
      <c r="H34" s="90"/>
    </row>
    <row r="35" spans="1:9" ht="28.15" customHeight="1">
      <c r="B35" s="33"/>
      <c r="D35" s="33"/>
      <c r="H35" s="44"/>
      <c r="I35" s="44"/>
    </row>
    <row r="36" spans="1:9" hidden="1">
      <c r="H36" s="44"/>
      <c r="I36" s="44"/>
    </row>
    <row r="37" spans="1:9" hidden="1">
      <c r="H37" s="44"/>
      <c r="I37" s="44"/>
    </row>
    <row r="38" spans="1:9" hidden="1">
      <c r="A38" s="44"/>
      <c r="B38" s="44"/>
      <c r="C38" s="44"/>
      <c r="D38" s="44"/>
      <c r="E38" s="44"/>
      <c r="F38" s="44"/>
      <c r="G38" s="44"/>
      <c r="H38" s="44"/>
      <c r="I38" s="44"/>
    </row>
  </sheetData>
  <mergeCells count="10">
    <mergeCell ref="A6:G6"/>
    <mergeCell ref="I6:Q7"/>
    <mergeCell ref="I28:O30"/>
    <mergeCell ref="A22:E22"/>
    <mergeCell ref="A8:A9"/>
    <mergeCell ref="B8:B9"/>
    <mergeCell ref="C8:C9"/>
    <mergeCell ref="D8:D9"/>
    <mergeCell ref="E8:E9"/>
    <mergeCell ref="F8:G8"/>
  </mergeCells>
  <hyperlinks>
    <hyperlink ref="A2" location="Índice!A1" display="Índice " xr:uid="{452F5E16-9BEA-449A-986A-C83147B68A72}"/>
  </hyperlinks>
  <pageMargins left="0.7" right="0.7" top="0.75" bottom="0.75" header="0.3" footer="0.3"/>
  <pageSetup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68E02-430C-4669-9533-1CFB3C6AE90A}">
  <sheetPr>
    <tabColor rgb="FF00B050"/>
  </sheetPr>
  <dimension ref="A1:Q31"/>
  <sheetViews>
    <sheetView showGridLines="0" zoomScaleNormal="100" workbookViewId="0">
      <selection activeCell="C20" sqref="C20"/>
    </sheetView>
  </sheetViews>
  <sheetFormatPr baseColWidth="10" defaultColWidth="0" defaultRowHeight="14.25" zeroHeight="1"/>
  <cols>
    <col min="1" max="1" width="15.7109375" style="2" bestFit="1" customWidth="1"/>
    <col min="2" max="2" width="15.42578125" style="2" customWidth="1"/>
    <col min="3" max="3" width="13.7109375" style="2" bestFit="1" customWidth="1"/>
    <col min="4" max="4" width="15.7109375" style="2" customWidth="1"/>
    <col min="5" max="5" width="15.28515625" style="2" customWidth="1"/>
    <col min="6" max="6" width="11.42578125" style="2" customWidth="1"/>
    <col min="7" max="7" width="15.28515625" style="2" customWidth="1"/>
    <col min="8" max="8" width="12.7109375" style="2" customWidth="1"/>
    <col min="9" max="11" width="11.42578125" style="2" customWidth="1"/>
    <col min="12" max="12" width="12.42578125" style="2" bestFit="1" customWidth="1"/>
    <col min="13" max="13" width="11.7109375" style="2" bestFit="1" customWidth="1"/>
    <col min="14" max="14" width="14.7109375" style="2" customWidth="1"/>
    <col min="15" max="16" width="11.7109375" style="2" bestFit="1" customWidth="1"/>
    <col min="17" max="17" width="11.42578125" style="2" customWidth="1"/>
    <col min="18" max="19" width="11.42578125" style="2" hidden="1" customWidth="1"/>
    <col min="20" max="16384" width="11.42578125" style="2" hidden="1"/>
  </cols>
  <sheetData>
    <row r="1" spans="1:14"/>
    <row r="2" spans="1:14">
      <c r="A2" s="212" t="s">
        <v>31</v>
      </c>
    </row>
    <row r="3" spans="1:14"/>
    <row r="4" spans="1:14" ht="14.65" customHeight="1">
      <c r="H4" s="25"/>
      <c r="I4" s="25"/>
      <c r="J4" s="25"/>
      <c r="K4" s="25"/>
      <c r="L4" s="25"/>
      <c r="M4" s="25"/>
      <c r="N4" s="25"/>
    </row>
    <row r="5" spans="1:14"/>
    <row r="6" spans="1:14" ht="42" customHeight="1" thickBot="1">
      <c r="A6" s="369" t="s">
        <v>157</v>
      </c>
      <c r="B6" s="369"/>
      <c r="C6" s="369"/>
      <c r="D6" s="369"/>
      <c r="G6" s="376" t="s">
        <v>158</v>
      </c>
      <c r="H6" s="376"/>
      <c r="I6" s="376"/>
      <c r="J6" s="376"/>
      <c r="K6" s="376"/>
      <c r="L6" s="376"/>
      <c r="M6" s="376"/>
      <c r="N6" s="376"/>
    </row>
    <row r="7" spans="1:14" ht="43.9" customHeight="1" thickBot="1">
      <c r="A7" s="79" t="s">
        <v>21</v>
      </c>
      <c r="B7" s="80" t="s">
        <v>37</v>
      </c>
      <c r="C7" s="80" t="s">
        <v>38</v>
      </c>
      <c r="D7" s="116" t="s">
        <v>39</v>
      </c>
    </row>
    <row r="8" spans="1:14">
      <c r="A8" s="114">
        <v>2015</v>
      </c>
      <c r="B8" s="66">
        <v>41.116</v>
      </c>
      <c r="C8" s="66">
        <v>14.318</v>
      </c>
      <c r="D8" s="115">
        <v>6.8669999999999991</v>
      </c>
    </row>
    <row r="9" spans="1:14">
      <c r="A9" s="38">
        <v>2016</v>
      </c>
      <c r="B9" s="39">
        <v>34.811</v>
      </c>
      <c r="C9" s="39">
        <v>11.183999999999999</v>
      </c>
      <c r="D9" s="40">
        <v>5.0729999999999995</v>
      </c>
    </row>
    <row r="10" spans="1:14">
      <c r="A10" s="38">
        <v>2017</v>
      </c>
      <c r="B10" s="39">
        <v>31.218</v>
      </c>
      <c r="C10" s="39">
        <v>9.6519999999999992</v>
      </c>
      <c r="D10" s="40">
        <v>4.2830000000000004</v>
      </c>
    </row>
    <row r="11" spans="1:14">
      <c r="A11" s="38">
        <v>2018</v>
      </c>
      <c r="B11" s="39">
        <v>28.279</v>
      </c>
      <c r="C11" s="39">
        <v>8.1329999999999991</v>
      </c>
      <c r="D11" s="40">
        <v>3.4380000000000002</v>
      </c>
    </row>
    <row r="12" spans="1:14">
      <c r="A12" s="38">
        <v>2019</v>
      </c>
      <c r="B12" s="39">
        <v>25.794</v>
      </c>
      <c r="C12" s="39">
        <v>7.3419999999999996</v>
      </c>
      <c r="D12" s="40">
        <v>3.097</v>
      </c>
    </row>
    <row r="13" spans="1:14">
      <c r="A13" s="38">
        <v>2020</v>
      </c>
      <c r="B13" s="39">
        <v>30.416999999999998</v>
      </c>
      <c r="C13" s="39">
        <v>9.5350000000000001</v>
      </c>
      <c r="D13" s="40">
        <v>4.3999999999999995</v>
      </c>
    </row>
    <row r="14" spans="1:14">
      <c r="A14" s="38">
        <v>2021</v>
      </c>
      <c r="B14" s="39">
        <v>30.677</v>
      </c>
      <c r="C14" s="39">
        <v>9.2919999999999998</v>
      </c>
      <c r="D14" s="40">
        <v>4.077</v>
      </c>
    </row>
    <row r="15" spans="1:14">
      <c r="A15" s="38">
        <v>2022</v>
      </c>
      <c r="B15" s="39">
        <v>27.655000000000001</v>
      </c>
      <c r="C15" s="39">
        <v>8.2580000000000009</v>
      </c>
      <c r="D15" s="40">
        <v>3.5929999999999995</v>
      </c>
    </row>
    <row r="16" spans="1:14" ht="13.15" customHeight="1">
      <c r="A16" s="38">
        <v>2023</v>
      </c>
      <c r="B16" s="39">
        <v>22.995999999999999</v>
      </c>
      <c r="C16" s="39">
        <v>6.76</v>
      </c>
      <c r="D16" s="40">
        <v>2.952</v>
      </c>
    </row>
    <row r="17" spans="1:15">
      <c r="A17" s="38">
        <v>2024</v>
      </c>
      <c r="B17" s="39">
        <v>18.983000000000001</v>
      </c>
      <c r="C17" s="39">
        <v>5.2810000000000006</v>
      </c>
      <c r="D17" s="40">
        <v>2.238</v>
      </c>
    </row>
    <row r="18" spans="1:15" ht="15" thickBot="1">
      <c r="A18" s="41" t="s">
        <v>20</v>
      </c>
      <c r="B18" s="42">
        <v>17.255000000000003</v>
      </c>
      <c r="C18" s="42">
        <v>4.9399999999999995</v>
      </c>
      <c r="D18" s="43">
        <v>2.1120000000000001</v>
      </c>
    </row>
    <row r="19" spans="1:15" ht="15">
      <c r="A19" s="93"/>
      <c r="B19" s="93"/>
      <c r="C19" s="257"/>
      <c r="D19" s="257"/>
      <c r="E19" s="93"/>
      <c r="F19" s="93"/>
      <c r="G19" s="93"/>
    </row>
    <row r="20" spans="1:15" ht="15">
      <c r="A20" s="111"/>
      <c r="B20" s="112"/>
      <c r="D20" s="112"/>
      <c r="E20" s="112"/>
      <c r="F20" s="112"/>
      <c r="G20" s="112"/>
    </row>
    <row r="21" spans="1:15" ht="15">
      <c r="A21" s="111"/>
      <c r="B21" s="113"/>
      <c r="C21" s="113"/>
      <c r="D21" s="113"/>
      <c r="E21" s="33"/>
      <c r="F21" s="33"/>
      <c r="G21" s="33"/>
    </row>
    <row r="22" spans="1:15" ht="30" customHeight="1">
      <c r="A22" s="111"/>
      <c r="B22" s="113"/>
      <c r="C22" s="113"/>
      <c r="D22" s="113"/>
      <c r="E22" s="33"/>
      <c r="F22" s="33"/>
      <c r="G22" s="25"/>
    </row>
    <row r="23" spans="1:15"/>
    <row r="24" spans="1:15"/>
    <row r="25" spans="1:15"/>
    <row r="26" spans="1:15"/>
    <row r="27" spans="1:15" ht="14.25" customHeight="1">
      <c r="G27" s="328" t="s">
        <v>81</v>
      </c>
      <c r="H27" s="328"/>
      <c r="I27" s="328"/>
      <c r="J27" s="328"/>
      <c r="K27" s="328"/>
      <c r="L27" s="328"/>
      <c r="M27" s="328"/>
      <c r="N27" s="328"/>
      <c r="O27" s="328"/>
    </row>
    <row r="28" spans="1:15">
      <c r="G28" s="328"/>
      <c r="H28" s="328"/>
      <c r="I28" s="328"/>
      <c r="J28" s="328"/>
      <c r="K28" s="328"/>
      <c r="L28" s="328"/>
      <c r="M28" s="328"/>
      <c r="N28" s="328"/>
      <c r="O28" s="328"/>
    </row>
    <row r="29" spans="1:15">
      <c r="G29" s="328"/>
      <c r="H29" s="328"/>
      <c r="I29" s="328"/>
      <c r="J29" s="328"/>
      <c r="K29" s="328"/>
      <c r="L29" s="328"/>
      <c r="M29" s="328"/>
      <c r="N29" s="328"/>
      <c r="O29" s="328"/>
    </row>
    <row r="30" spans="1:15">
      <c r="G30" s="328"/>
      <c r="H30" s="328"/>
      <c r="I30" s="328"/>
      <c r="J30" s="328"/>
      <c r="K30" s="328"/>
      <c r="L30" s="328"/>
      <c r="M30" s="328"/>
      <c r="N30" s="328"/>
      <c r="O30" s="328"/>
    </row>
    <row r="31" spans="1:15"/>
  </sheetData>
  <mergeCells count="3">
    <mergeCell ref="G6:N6"/>
    <mergeCell ref="A6:D6"/>
    <mergeCell ref="G27:O30"/>
  </mergeCells>
  <hyperlinks>
    <hyperlink ref="A2" location="Índice!A1" display="Índice " xr:uid="{A7C7F9C1-7B74-43FA-BCE3-4F87AF15E40A}"/>
  </hyperlinks>
  <pageMargins left="0.7" right="0.7" top="0.75" bottom="0.75" header="0.3" footer="0.3"/>
  <pageSetup orientation="portrait" horizontalDpi="4294967293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76880-720E-4F8A-A674-5BC72027C16A}">
  <sheetPr>
    <tabColor rgb="FF00B050"/>
  </sheetPr>
  <dimension ref="A1:S56"/>
  <sheetViews>
    <sheetView showGridLines="0" zoomScale="90" zoomScaleNormal="90" workbookViewId="0">
      <selection activeCell="I20" sqref="I20"/>
    </sheetView>
  </sheetViews>
  <sheetFormatPr baseColWidth="10" defaultColWidth="0" defaultRowHeight="15" customHeight="1"/>
  <cols>
    <col min="1" max="2" width="11.42578125" style="2" customWidth="1"/>
    <col min="3" max="3" width="12.5703125" style="2" customWidth="1"/>
    <col min="4" max="4" width="13.85546875" style="2" customWidth="1"/>
    <col min="5" max="6" width="11.42578125" style="2" customWidth="1"/>
    <col min="7" max="7" width="11.7109375" style="2" customWidth="1"/>
    <col min="8" max="8" width="10.7109375" style="2" customWidth="1"/>
    <col min="9" max="10" width="11.42578125" style="2" customWidth="1"/>
    <col min="11" max="11" width="18.7109375" style="2" customWidth="1"/>
    <col min="12" max="12" width="18.140625" style="2" customWidth="1"/>
    <col min="13" max="19" width="11.42578125" style="2" customWidth="1"/>
    <col min="20" max="16384" width="11.42578125" style="2" hidden="1"/>
  </cols>
  <sheetData>
    <row r="1" spans="1:17" ht="13.9" customHeight="1">
      <c r="F1" s="117"/>
    </row>
    <row r="2" spans="1:17" ht="14.25">
      <c r="A2" s="212" t="s">
        <v>31</v>
      </c>
      <c r="F2" s="117"/>
    </row>
    <row r="3" spans="1:17" ht="13.9" customHeight="1">
      <c r="F3" s="117"/>
    </row>
    <row r="4" spans="1:17" ht="13.9" customHeight="1">
      <c r="F4" s="117"/>
    </row>
    <row r="5" spans="1:17" ht="13.9" customHeight="1">
      <c r="A5" s="127"/>
      <c r="B5" s="127"/>
      <c r="C5" s="127"/>
      <c r="D5" s="127"/>
      <c r="E5" s="127"/>
      <c r="F5" s="117"/>
    </row>
    <row r="6" spans="1:17" ht="39" customHeight="1">
      <c r="A6" s="380" t="s">
        <v>159</v>
      </c>
      <c r="B6" s="380"/>
      <c r="C6" s="380"/>
      <c r="D6" s="380"/>
      <c r="E6" s="380"/>
      <c r="F6" s="380"/>
      <c r="G6" s="380"/>
      <c r="J6" s="385" t="s">
        <v>160</v>
      </c>
      <c r="K6" s="385"/>
      <c r="L6" s="385"/>
      <c r="M6" s="385"/>
      <c r="N6" s="385"/>
      <c r="O6" s="385"/>
      <c r="P6" s="385"/>
      <c r="Q6" s="385"/>
    </row>
    <row r="7" spans="1:17" ht="33" customHeight="1">
      <c r="A7" s="132" t="s">
        <v>32</v>
      </c>
      <c r="B7" s="381" t="s">
        <v>40</v>
      </c>
      <c r="C7" s="381"/>
      <c r="D7" s="381"/>
      <c r="E7" s="381" t="s">
        <v>33</v>
      </c>
      <c r="F7" s="381"/>
      <c r="G7" s="382"/>
    </row>
    <row r="8" spans="1:17" ht="14.65" customHeight="1" thickBot="1">
      <c r="A8" s="134"/>
      <c r="B8" s="106" t="s">
        <v>42</v>
      </c>
      <c r="C8" s="106" t="s">
        <v>43</v>
      </c>
      <c r="D8" s="106" t="s">
        <v>44</v>
      </c>
      <c r="E8" s="106" t="s">
        <v>42</v>
      </c>
      <c r="F8" s="106" t="s">
        <v>43</v>
      </c>
      <c r="G8" s="135" t="s">
        <v>44</v>
      </c>
      <c r="M8" s="119"/>
      <c r="N8" s="120"/>
    </row>
    <row r="9" spans="1:17" ht="14.65" customHeight="1">
      <c r="A9" s="62">
        <v>2015</v>
      </c>
      <c r="B9" s="258">
        <v>41.116209999999995</v>
      </c>
      <c r="C9" s="258">
        <v>39.449579999999997</v>
      </c>
      <c r="D9" s="258">
        <v>47.271090000000001</v>
      </c>
      <c r="E9" s="258">
        <v>8.7057599999999997</v>
      </c>
      <c r="F9" s="258">
        <v>7.7728799999999998</v>
      </c>
      <c r="G9" s="259">
        <v>12.1509</v>
      </c>
      <c r="M9" s="119"/>
      <c r="N9" s="122"/>
    </row>
    <row r="10" spans="1:17" ht="15" customHeight="1">
      <c r="A10" s="102">
        <v>2016</v>
      </c>
      <c r="B10" s="260">
        <v>34.81053</v>
      </c>
      <c r="C10" s="260">
        <v>33.444420000000001</v>
      </c>
      <c r="D10" s="260">
        <v>40.111059999999995</v>
      </c>
      <c r="E10" s="260">
        <v>5.8632499999999999</v>
      </c>
      <c r="F10" s="260">
        <v>5.14682</v>
      </c>
      <c r="G10" s="31">
        <v>8.6430400000000009</v>
      </c>
      <c r="M10" s="83"/>
    </row>
    <row r="11" spans="1:17">
      <c r="A11" s="102">
        <v>2017</v>
      </c>
      <c r="B11" s="260">
        <v>31.21818</v>
      </c>
      <c r="C11" s="260">
        <v>29.853800000000003</v>
      </c>
      <c r="D11" s="260">
        <v>36.769509999999997</v>
      </c>
      <c r="E11" s="260">
        <v>4.7334899999999998</v>
      </c>
      <c r="F11" s="260">
        <v>4.2629100000000006</v>
      </c>
      <c r="G11" s="31">
        <v>6.6481599999999998</v>
      </c>
      <c r="M11" s="119"/>
      <c r="N11" s="122"/>
    </row>
    <row r="12" spans="1:17" ht="15" customHeight="1">
      <c r="A12" s="102">
        <v>2018</v>
      </c>
      <c r="B12" s="260">
        <v>28.27908</v>
      </c>
      <c r="C12" s="260">
        <v>27.318959999999997</v>
      </c>
      <c r="D12" s="260">
        <v>32.367530000000002</v>
      </c>
      <c r="E12" s="260">
        <v>3.4447400000000004</v>
      </c>
      <c r="F12" s="260">
        <v>3.1956600000000002</v>
      </c>
      <c r="G12" s="31">
        <v>4.5053799999999997</v>
      </c>
      <c r="M12" s="125"/>
    </row>
    <row r="13" spans="1:17">
      <c r="A13" s="102">
        <v>2019</v>
      </c>
      <c r="B13" s="261">
        <v>25.793870000000002</v>
      </c>
      <c r="C13" s="261">
        <v>24.48254</v>
      </c>
      <c r="D13" s="261">
        <v>31.62623</v>
      </c>
      <c r="E13" s="260">
        <v>2.8728799999999999</v>
      </c>
      <c r="F13" s="261">
        <v>2.7342200000000001</v>
      </c>
      <c r="G13" s="262">
        <v>3.48956</v>
      </c>
    </row>
    <row r="14" spans="1:17">
      <c r="A14" s="102">
        <v>2020</v>
      </c>
      <c r="B14" s="261">
        <v>30.417319999999997</v>
      </c>
      <c r="C14" s="260">
        <v>29.789870000000001</v>
      </c>
      <c r="D14" s="260">
        <v>33.326239999999999</v>
      </c>
      <c r="E14" s="260">
        <v>4.9288100000000004</v>
      </c>
      <c r="F14" s="261">
        <v>4.7326600000000001</v>
      </c>
      <c r="G14" s="262">
        <v>5.8381799999999995</v>
      </c>
    </row>
    <row r="15" spans="1:17">
      <c r="A15" s="102">
        <v>2021</v>
      </c>
      <c r="B15" s="261">
        <v>30.676949999999998</v>
      </c>
      <c r="C15" s="261">
        <v>30.096699999999998</v>
      </c>
      <c r="D15" s="261">
        <v>33.475209999999997</v>
      </c>
      <c r="E15" s="260">
        <v>4.1269200000000001</v>
      </c>
      <c r="F15" s="260">
        <v>3.9600599999999999</v>
      </c>
      <c r="G15" s="31">
        <v>4.9316300000000002</v>
      </c>
      <c r="I15" s="126"/>
      <c r="J15" s="326"/>
      <c r="K15" s="326"/>
      <c r="L15" s="326"/>
      <c r="M15" s="326"/>
      <c r="N15" s="326"/>
    </row>
    <row r="16" spans="1:17">
      <c r="A16" s="102">
        <v>2022</v>
      </c>
      <c r="B16" s="261">
        <v>27.654699999999998</v>
      </c>
      <c r="C16" s="261">
        <v>27.01455</v>
      </c>
      <c r="D16" s="261">
        <v>30.85942</v>
      </c>
      <c r="E16" s="260">
        <v>3.76728</v>
      </c>
      <c r="F16" s="260">
        <v>3.5793400000000002</v>
      </c>
      <c r="G16" s="31">
        <v>4.7081600000000003</v>
      </c>
      <c r="I16" s="126"/>
      <c r="J16" s="326"/>
      <c r="K16" s="326"/>
      <c r="L16" s="326"/>
      <c r="M16" s="326"/>
      <c r="N16" s="326"/>
    </row>
    <row r="17" spans="1:18">
      <c r="A17" s="102">
        <v>2023</v>
      </c>
      <c r="B17" s="261">
        <v>22.99569</v>
      </c>
      <c r="C17" s="261">
        <v>22.68712</v>
      </c>
      <c r="D17" s="261">
        <v>24.596060000000001</v>
      </c>
      <c r="E17" s="260">
        <v>3.2366399999999995</v>
      </c>
      <c r="F17" s="260">
        <v>3.0618300000000001</v>
      </c>
      <c r="G17" s="31">
        <v>4.1432799999999999</v>
      </c>
      <c r="H17" s="90"/>
      <c r="I17" s="126"/>
    </row>
    <row r="18" spans="1:18">
      <c r="A18" s="102">
        <v>2024</v>
      </c>
      <c r="B18" s="261">
        <v>18.982760000000003</v>
      </c>
      <c r="C18" s="261">
        <v>18.273759999999999</v>
      </c>
      <c r="D18" s="261">
        <v>22.78453</v>
      </c>
      <c r="E18" s="260">
        <v>2.44116</v>
      </c>
      <c r="F18" s="260">
        <v>2.1996499999999997</v>
      </c>
      <c r="G18" s="31">
        <v>3.7361499999999999</v>
      </c>
      <c r="H18" s="90"/>
    </row>
    <row r="19" spans="1:18" ht="15.75" thickBot="1">
      <c r="A19" s="103" t="s">
        <v>20</v>
      </c>
      <c r="B19" s="263">
        <v>17.255129999999998</v>
      </c>
      <c r="C19" s="263">
        <v>16.466359999999998</v>
      </c>
      <c r="D19" s="263">
        <v>21.619420000000002</v>
      </c>
      <c r="E19" s="264">
        <v>2.1952199999999999</v>
      </c>
      <c r="F19" s="264">
        <v>2.0397799999999999</v>
      </c>
      <c r="G19" s="32">
        <v>3.0552699999999997</v>
      </c>
      <c r="H19" s="90"/>
    </row>
    <row r="20" spans="1:18">
      <c r="A20" s="128"/>
      <c r="B20" s="128"/>
      <c r="C20" s="265"/>
      <c r="D20" s="265"/>
      <c r="E20" s="128"/>
      <c r="F20" s="265"/>
      <c r="G20" s="128"/>
    </row>
    <row r="21" spans="1:18" ht="43.5" customHeight="1">
      <c r="A21" s="325" t="s">
        <v>161</v>
      </c>
      <c r="B21" s="325"/>
      <c r="C21" s="325"/>
      <c r="D21" s="325"/>
    </row>
    <row r="22" spans="1:18" ht="41.25" customHeight="1">
      <c r="A22" s="132" t="s">
        <v>41</v>
      </c>
      <c r="B22" s="133" t="s">
        <v>32</v>
      </c>
      <c r="C22" s="136" t="s">
        <v>33</v>
      </c>
      <c r="D22" s="137" t="s">
        <v>35</v>
      </c>
    </row>
    <row r="23" spans="1:18" ht="15" customHeight="1">
      <c r="A23" s="383" t="s">
        <v>43</v>
      </c>
      <c r="B23" s="118">
        <v>2024</v>
      </c>
      <c r="C23" s="270">
        <v>2.1996499999999997</v>
      </c>
      <c r="D23" s="273">
        <v>18.273759999999999</v>
      </c>
    </row>
    <row r="24" spans="1:18" ht="15" customHeight="1">
      <c r="A24" s="384"/>
      <c r="B24" s="121" t="s">
        <v>20</v>
      </c>
      <c r="C24" s="274">
        <v>2.0397799999999999</v>
      </c>
      <c r="D24" s="275">
        <v>16.466359999999998</v>
      </c>
    </row>
    <row r="25" spans="1:18" ht="15" customHeight="1">
      <c r="A25" s="377" t="s">
        <v>44</v>
      </c>
      <c r="B25" s="123">
        <v>2024</v>
      </c>
      <c r="C25" s="87">
        <v>3.7361499999999999</v>
      </c>
      <c r="D25" s="276">
        <v>22.78453</v>
      </c>
    </row>
    <row r="26" spans="1:18" ht="14.25">
      <c r="A26" s="378"/>
      <c r="B26" s="124" t="s">
        <v>20</v>
      </c>
      <c r="C26" s="274">
        <v>3.0552699999999997</v>
      </c>
      <c r="D26" s="275">
        <v>21.619420000000002</v>
      </c>
      <c r="J26" s="328" t="s">
        <v>81</v>
      </c>
      <c r="K26" s="328"/>
      <c r="L26" s="328"/>
      <c r="M26" s="328"/>
      <c r="N26" s="328"/>
      <c r="O26" s="328"/>
      <c r="P26" s="328"/>
      <c r="Q26" s="328"/>
      <c r="R26" s="328"/>
    </row>
    <row r="27" spans="1:18" ht="15" customHeight="1">
      <c r="J27" s="328"/>
      <c r="K27" s="328"/>
      <c r="L27" s="328"/>
      <c r="M27" s="328"/>
      <c r="N27" s="328"/>
      <c r="O27" s="328"/>
      <c r="P27" s="328"/>
      <c r="Q27" s="328"/>
      <c r="R27" s="328"/>
    </row>
    <row r="28" spans="1:18" ht="15" customHeight="1">
      <c r="J28" s="328"/>
      <c r="K28" s="328"/>
      <c r="L28" s="328"/>
      <c r="M28" s="328"/>
      <c r="N28" s="328"/>
      <c r="O28" s="328"/>
      <c r="P28" s="328"/>
      <c r="Q28" s="328"/>
      <c r="R28" s="328"/>
    </row>
    <row r="29" spans="1:18" ht="15" customHeight="1">
      <c r="J29" s="328"/>
      <c r="K29" s="328"/>
      <c r="L29" s="328"/>
      <c r="M29" s="328"/>
      <c r="N29" s="328"/>
      <c r="O29" s="328"/>
      <c r="P29" s="328"/>
      <c r="Q29" s="328"/>
      <c r="R29" s="328"/>
    </row>
    <row r="55" spans="10:10" ht="14.65" customHeight="1">
      <c r="J55" s="379"/>
    </row>
    <row r="56" spans="10:10" ht="14.25">
      <c r="J56" s="379"/>
    </row>
  </sheetData>
  <mergeCells count="10">
    <mergeCell ref="A25:A26"/>
    <mergeCell ref="J15:N16"/>
    <mergeCell ref="J55:J56"/>
    <mergeCell ref="A6:G6"/>
    <mergeCell ref="A21:D21"/>
    <mergeCell ref="B7:D7"/>
    <mergeCell ref="E7:G7"/>
    <mergeCell ref="A23:A24"/>
    <mergeCell ref="J6:Q6"/>
    <mergeCell ref="J26:R29"/>
  </mergeCells>
  <hyperlinks>
    <hyperlink ref="A2" location="Índice!A1" display="Índice " xr:uid="{28D9755F-D79D-43C2-9979-AF0C1AFC6F8D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987C6-38F8-4A65-A36D-84D8C36B945A}">
  <sheetPr>
    <tabColor rgb="FF00B050"/>
  </sheetPr>
  <dimension ref="A1:XFD28"/>
  <sheetViews>
    <sheetView showGridLines="0" zoomScale="90" zoomScaleNormal="90" workbookViewId="0">
      <selection activeCell="F17" sqref="F17"/>
    </sheetView>
  </sheetViews>
  <sheetFormatPr baseColWidth="10" defaultColWidth="0" defaultRowHeight="15.75" customHeight="1" zeroHeight="1"/>
  <cols>
    <col min="1" max="1" width="12.85546875" style="138" customWidth="1"/>
    <col min="2" max="2" width="18" style="2" customWidth="1"/>
    <col min="3" max="3" width="14.7109375" style="2" customWidth="1"/>
    <col min="4" max="4" width="13.42578125" style="2" customWidth="1"/>
    <col min="5" max="5" width="11.42578125" style="2" customWidth="1"/>
    <col min="6" max="6" width="10.140625" style="2" customWidth="1"/>
    <col min="7" max="7" width="11.42578125" style="2" customWidth="1"/>
    <col min="8" max="8" width="10.7109375" style="2" bestFit="1" customWidth="1"/>
    <col min="9" max="9" width="19.42578125" style="2" bestFit="1" customWidth="1"/>
    <col min="10" max="10" width="14.28515625" style="2" customWidth="1"/>
    <col min="11" max="11" width="7.42578125" style="2" customWidth="1"/>
    <col min="12" max="12" width="8.140625" style="2" customWidth="1"/>
    <col min="13" max="17" width="9.140625" style="2" customWidth="1"/>
    <col min="18" max="18" width="19.7109375" style="2" bestFit="1" customWidth="1"/>
    <col min="19" max="19" width="13.7109375" style="2" bestFit="1" customWidth="1"/>
    <col min="20" max="16382" width="9.140625" style="2" hidden="1"/>
    <col min="16383" max="16383" width="9.7109375" style="2" customWidth="1"/>
    <col min="16384" max="16384" width="14.7109375" style="2" customWidth="1"/>
  </cols>
  <sheetData>
    <row r="1" spans="1:23 16384:16384" ht="15.75" customHeight="1"/>
    <row r="2" spans="1:23 16384:16384" ht="15.75" customHeight="1">
      <c r="A2" s="212" t="s">
        <v>31</v>
      </c>
    </row>
    <row r="3" spans="1:23 16384:16384" ht="14.25" customHeight="1">
      <c r="A3" s="2"/>
      <c r="F3" s="139"/>
    </row>
    <row r="4" spans="1:23 16384:16384" ht="14.25" customHeight="1">
      <c r="A4" s="2"/>
      <c r="F4" s="139"/>
    </row>
    <row r="5" spans="1:23 16384:16384" ht="17.649999999999999" customHeight="1">
      <c r="A5" s="2"/>
      <c r="F5" s="139"/>
    </row>
    <row r="6" spans="1:23 16384:16384" ht="15">
      <c r="A6" s="370" t="s">
        <v>162</v>
      </c>
      <c r="B6" s="370"/>
      <c r="C6" s="370"/>
      <c r="D6" s="370"/>
      <c r="E6" s="370"/>
      <c r="F6" s="370"/>
      <c r="I6" s="393" t="s">
        <v>163</v>
      </c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</row>
    <row r="7" spans="1:23 16384:16384" ht="15.75" customHeight="1" thickBot="1">
      <c r="C7" s="83"/>
      <c r="D7" s="83"/>
      <c r="E7" s="83"/>
      <c r="F7" s="83"/>
    </row>
    <row r="8" spans="1:23 16384:16384" ht="15.75" customHeight="1" thickBot="1">
      <c r="A8" s="396" t="s">
        <v>49</v>
      </c>
      <c r="B8" s="386" t="s">
        <v>32</v>
      </c>
      <c r="C8" s="388" t="s">
        <v>45</v>
      </c>
      <c r="D8" s="389"/>
      <c r="E8" s="389"/>
      <c r="F8" s="390"/>
      <c r="G8" s="140"/>
    </row>
    <row r="9" spans="1:23 16384:16384" ht="14.25">
      <c r="A9" s="397"/>
      <c r="B9" s="387"/>
      <c r="C9" s="143" t="s">
        <v>50</v>
      </c>
      <c r="D9" s="143" t="s">
        <v>46</v>
      </c>
      <c r="E9" s="143" t="s">
        <v>47</v>
      </c>
      <c r="F9" s="143" t="s">
        <v>48</v>
      </c>
    </row>
    <row r="10" spans="1:23 16384:16384" ht="15">
      <c r="A10" s="394" t="s">
        <v>51</v>
      </c>
      <c r="B10" s="141">
        <v>2024</v>
      </c>
      <c r="C10" s="270">
        <v>22.73498</v>
      </c>
      <c r="D10" s="270">
        <v>14.498710000000001</v>
      </c>
      <c r="E10" s="270">
        <v>19.05639</v>
      </c>
      <c r="F10" s="271">
        <v>18.812950000000001</v>
      </c>
    </row>
    <row r="11" spans="1:23 16384:16384" ht="15">
      <c r="A11" s="395"/>
      <c r="B11" s="142" t="s">
        <v>20</v>
      </c>
      <c r="C11" s="272">
        <v>22.04411</v>
      </c>
      <c r="D11" s="272">
        <v>11.36201</v>
      </c>
      <c r="E11" s="272">
        <v>18.340979999999998</v>
      </c>
      <c r="F11" s="61">
        <v>16.015509999999999</v>
      </c>
      <c r="G11" s="83"/>
    </row>
    <row r="12" spans="1:23 16384:16384" ht="15">
      <c r="A12" s="394" t="s">
        <v>52</v>
      </c>
      <c r="B12" s="141">
        <v>2024</v>
      </c>
      <c r="C12" s="270">
        <v>2.4550640000000001</v>
      </c>
      <c r="D12" s="270">
        <v>1.8174539999999999</v>
      </c>
      <c r="E12" s="270">
        <v>3.014411</v>
      </c>
      <c r="F12" s="271">
        <v>3.2354340000000001</v>
      </c>
    </row>
    <row r="13" spans="1:23 16384:16384" ht="15">
      <c r="A13" s="395"/>
      <c r="B13" s="142" t="s">
        <v>20</v>
      </c>
      <c r="C13" s="272">
        <v>2.4823520000000001</v>
      </c>
      <c r="D13" s="272">
        <v>0.96469439999999995</v>
      </c>
      <c r="E13" s="272">
        <v>3.4602759999999999</v>
      </c>
      <c r="F13" s="61">
        <v>2.7683819999999999</v>
      </c>
    </row>
    <row r="14" spans="1:23 16384:16384" ht="14.25">
      <c r="A14" s="391"/>
      <c r="B14" s="392"/>
      <c r="C14" s="392"/>
      <c r="D14" s="392"/>
      <c r="E14" s="392"/>
      <c r="F14" s="392"/>
      <c r="G14" s="392"/>
    </row>
    <row r="15" spans="1:23 16384:16384" ht="14.25">
      <c r="A15" s="391"/>
      <c r="B15" s="392"/>
      <c r="C15" s="392"/>
      <c r="D15" s="392"/>
      <c r="E15" s="392"/>
      <c r="F15" s="392"/>
      <c r="G15" s="392"/>
    </row>
    <row r="16" spans="1:23 16384:16384" ht="15.75" customHeight="1">
      <c r="C16" s="83"/>
      <c r="D16" s="83"/>
      <c r="E16" s="83"/>
      <c r="F16" s="83"/>
      <c r="XFD16" s="83"/>
    </row>
    <row r="17" spans="3:16" ht="15.75" customHeight="1">
      <c r="C17" s="83"/>
      <c r="D17" s="83"/>
      <c r="E17" s="83"/>
      <c r="F17" s="83"/>
    </row>
    <row r="18" spans="3:16" ht="15.75" customHeight="1"/>
    <row r="19" spans="3:16" ht="15.75" customHeight="1"/>
    <row r="20" spans="3:16" ht="15.75" customHeight="1"/>
    <row r="21" spans="3:16" ht="15.75" customHeight="1"/>
    <row r="22" spans="3:16" ht="15.75" customHeight="1"/>
    <row r="23" spans="3:16" ht="15.75" customHeight="1"/>
    <row r="24" spans="3:16" ht="15.75" customHeight="1"/>
    <row r="25" spans="3:16" ht="15.75" customHeight="1">
      <c r="H25" s="328" t="s">
        <v>81</v>
      </c>
      <c r="I25" s="328"/>
      <c r="J25" s="328"/>
      <c r="K25" s="328"/>
      <c r="L25" s="328"/>
      <c r="M25" s="328"/>
      <c r="N25" s="328"/>
      <c r="O25" s="328"/>
      <c r="P25" s="328"/>
    </row>
    <row r="26" spans="3:16" ht="15.75" customHeight="1">
      <c r="H26" s="328"/>
      <c r="I26" s="328"/>
      <c r="J26" s="328"/>
      <c r="K26" s="328"/>
      <c r="L26" s="328"/>
      <c r="M26" s="328"/>
      <c r="N26" s="328"/>
      <c r="O26" s="328"/>
      <c r="P26" s="328"/>
    </row>
    <row r="27" spans="3:16" ht="15.75" customHeight="1">
      <c r="H27" s="328"/>
      <c r="I27" s="328"/>
      <c r="J27" s="328"/>
      <c r="K27" s="328"/>
      <c r="L27" s="328"/>
      <c r="M27" s="328"/>
      <c r="N27" s="328"/>
      <c r="O27" s="328"/>
      <c r="P27" s="328"/>
    </row>
    <row r="28" spans="3:16" ht="15.75" customHeight="1">
      <c r="H28" s="328"/>
      <c r="I28" s="328"/>
      <c r="J28" s="328"/>
      <c r="K28" s="328"/>
      <c r="L28" s="328"/>
      <c r="M28" s="328"/>
      <c r="N28" s="328"/>
      <c r="O28" s="328"/>
      <c r="P28" s="328"/>
    </row>
  </sheetData>
  <mergeCells count="9">
    <mergeCell ref="B8:B9"/>
    <mergeCell ref="C8:F8"/>
    <mergeCell ref="A6:F6"/>
    <mergeCell ref="H25:P28"/>
    <mergeCell ref="A14:G15"/>
    <mergeCell ref="I6:W6"/>
    <mergeCell ref="A10:A11"/>
    <mergeCell ref="A12:A13"/>
    <mergeCell ref="A8:A9"/>
  </mergeCells>
  <hyperlinks>
    <hyperlink ref="A2" location="Índice!A1" display="Índice " xr:uid="{A0DE9D15-1ABF-44BD-9ECD-53AEE0FC5D2E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2BA5-5200-45F5-9824-BB39FC7C46D6}">
  <sheetPr>
    <tabColor rgb="FF00B050"/>
  </sheetPr>
  <dimension ref="A1:N29"/>
  <sheetViews>
    <sheetView showGridLines="0" zoomScale="90" zoomScaleNormal="90" workbookViewId="0">
      <selection activeCell="B18" sqref="B18"/>
    </sheetView>
  </sheetViews>
  <sheetFormatPr baseColWidth="10" defaultColWidth="0" defaultRowHeight="14.25" zeroHeight="1"/>
  <cols>
    <col min="1" max="1" width="10" style="1" customWidth="1"/>
    <col min="2" max="2" width="29" style="2" customWidth="1"/>
    <col min="3" max="3" width="32.140625" style="2" customWidth="1"/>
    <col min="4" max="14" width="9.140625" style="2" customWidth="1"/>
    <col min="15" max="16384" width="9.140625" style="2" hidden="1"/>
  </cols>
  <sheetData>
    <row r="1" spans="1:13"/>
    <row r="2" spans="1:13">
      <c r="A2" s="212" t="s">
        <v>31</v>
      </c>
    </row>
    <row r="3" spans="1:13"/>
    <row r="4" spans="1:13"/>
    <row r="5" spans="1:13"/>
    <row r="6" spans="1:13" ht="15.75" thickBot="1">
      <c r="A6" s="330" t="s">
        <v>96</v>
      </c>
      <c r="B6" s="330"/>
      <c r="C6" s="330"/>
      <c r="E6" s="331" t="s">
        <v>113</v>
      </c>
      <c r="F6" s="331"/>
      <c r="G6" s="331"/>
      <c r="H6" s="331"/>
      <c r="I6" s="331"/>
      <c r="J6" s="331"/>
      <c r="K6" s="331"/>
      <c r="L6" s="331"/>
      <c r="M6" s="331"/>
    </row>
    <row r="7" spans="1:13">
      <c r="A7" s="225" t="s">
        <v>32</v>
      </c>
      <c r="B7" s="226" t="s">
        <v>112</v>
      </c>
      <c r="C7" s="227" t="s">
        <v>97</v>
      </c>
    </row>
    <row r="8" spans="1:13">
      <c r="A8" s="38">
        <v>2015</v>
      </c>
      <c r="B8" s="217">
        <v>84.18190985065155</v>
      </c>
      <c r="C8" s="221">
        <v>6.9877113137179094</v>
      </c>
    </row>
    <row r="9" spans="1:13">
      <c r="A9" s="38">
        <v>2016</v>
      </c>
      <c r="B9" s="217">
        <v>89.838715980600284</v>
      </c>
      <c r="C9" s="221">
        <f t="shared" ref="C9:C17" si="0">+((B9-B8)/B8)*100</f>
        <v>6.7197407851455999</v>
      </c>
    </row>
    <row r="10" spans="1:13">
      <c r="A10" s="38">
        <v>2017</v>
      </c>
      <c r="B10" s="217">
        <v>93.372846878336034</v>
      </c>
      <c r="C10" s="221">
        <f t="shared" si="0"/>
        <v>3.93386176456363</v>
      </c>
    </row>
    <row r="11" spans="1:13">
      <c r="A11" s="38">
        <v>2018</v>
      </c>
      <c r="B11" s="217">
        <v>100</v>
      </c>
      <c r="C11" s="221">
        <f t="shared" si="0"/>
        <v>7.097516401421375</v>
      </c>
    </row>
    <row r="12" spans="1:13">
      <c r="A12" s="38">
        <v>2019</v>
      </c>
      <c r="B12" s="217">
        <v>104.89403011672749</v>
      </c>
      <c r="C12" s="221">
        <f t="shared" si="0"/>
        <v>4.8940301167274924</v>
      </c>
    </row>
    <row r="13" spans="1:13">
      <c r="A13" s="38">
        <v>2020</v>
      </c>
      <c r="B13" s="217">
        <v>96.576927563205558</v>
      </c>
      <c r="C13" s="221">
        <f t="shared" si="0"/>
        <v>-7.9290523438431624</v>
      </c>
    </row>
    <row r="14" spans="1:13">
      <c r="A14" s="38">
        <v>2021</v>
      </c>
      <c r="B14" s="217">
        <v>110.10970087770266</v>
      </c>
      <c r="C14" s="221">
        <f t="shared" si="0"/>
        <v>14.012428906107488</v>
      </c>
    </row>
    <row r="15" spans="1:13">
      <c r="A15" s="38">
        <v>2022</v>
      </c>
      <c r="B15" s="217">
        <v>115.87719914421697</v>
      </c>
      <c r="C15" s="221">
        <f t="shared" si="0"/>
        <v>5.2379565292981685</v>
      </c>
    </row>
    <row r="16" spans="1:13">
      <c r="A16" s="38">
        <v>2023</v>
      </c>
      <c r="B16" s="217">
        <v>118.4175732231101</v>
      </c>
      <c r="C16" s="221">
        <f t="shared" si="0"/>
        <v>2.1922984829236825</v>
      </c>
    </row>
    <row r="17" spans="1:13">
      <c r="A17" s="38">
        <v>2024</v>
      </c>
      <c r="B17" s="217">
        <v>124.28125249140005</v>
      </c>
      <c r="C17" s="221">
        <f t="shared" si="0"/>
        <v>4.9516968712424303</v>
      </c>
    </row>
    <row r="18" spans="1:13" ht="15" thickBot="1">
      <c r="A18" s="218" t="s">
        <v>20</v>
      </c>
      <c r="B18" s="219">
        <v>126.94082365338465</v>
      </c>
      <c r="C18" s="222">
        <f>+((B18-B17)/B17)*100</f>
        <v>2.1399616665181553</v>
      </c>
      <c r="D18" s="216"/>
    </row>
    <row r="19" spans="1:13"/>
    <row r="20" spans="1:13"/>
    <row r="21" spans="1:13">
      <c r="A21" s="26"/>
    </row>
    <row r="22" spans="1:13">
      <c r="A22" s="26"/>
    </row>
    <row r="23" spans="1:13"/>
    <row r="24" spans="1:13"/>
    <row r="25" spans="1:13"/>
    <row r="26" spans="1:13"/>
    <row r="27" spans="1:13" ht="21" customHeight="1">
      <c r="E27" s="332" t="s">
        <v>118</v>
      </c>
      <c r="F27" s="332"/>
      <c r="G27" s="332"/>
      <c r="H27" s="332"/>
      <c r="I27" s="332"/>
      <c r="J27" s="332"/>
      <c r="K27" s="332"/>
      <c r="L27" s="332"/>
      <c r="M27" s="332"/>
    </row>
    <row r="28" spans="1:13">
      <c r="E28" s="332"/>
      <c r="F28" s="332"/>
      <c r="G28" s="332"/>
      <c r="H28" s="332"/>
      <c r="I28" s="332"/>
      <c r="J28" s="332"/>
      <c r="K28" s="332"/>
      <c r="L28" s="332"/>
      <c r="M28" s="332"/>
    </row>
    <row r="29" spans="1:13"/>
  </sheetData>
  <mergeCells count="3">
    <mergeCell ref="A6:C6"/>
    <mergeCell ref="E6:M6"/>
    <mergeCell ref="E27:M28"/>
  </mergeCells>
  <hyperlinks>
    <hyperlink ref="A2" location="Índice!A1" display="Índice " xr:uid="{AC1E04B2-AEA7-4E74-AF3F-C648D16D0A30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D63F2-1100-4CEF-85FE-ED16CF6255A3}">
  <sheetPr>
    <tabColor rgb="FF00B050"/>
  </sheetPr>
  <dimension ref="A1:R29"/>
  <sheetViews>
    <sheetView showGridLines="0" zoomScaleNormal="100" workbookViewId="0">
      <selection activeCell="D12" sqref="D12"/>
    </sheetView>
  </sheetViews>
  <sheetFormatPr baseColWidth="10" defaultColWidth="0" defaultRowHeight="15" customHeight="1" zeroHeight="1"/>
  <cols>
    <col min="1" max="1" width="16.5703125" style="2" customWidth="1"/>
    <col min="2" max="2" width="10.140625" style="2" customWidth="1"/>
    <col min="3" max="3" width="16.7109375" style="2" customWidth="1"/>
    <col min="4" max="4" width="15.7109375" style="2" customWidth="1"/>
    <col min="5" max="5" width="17.140625" style="2" customWidth="1"/>
    <col min="6" max="6" width="16.42578125" style="2" customWidth="1"/>
    <col min="7" max="7" width="22" style="2" customWidth="1"/>
    <col min="8" max="8" width="14.7109375" style="2" customWidth="1"/>
    <col min="9" max="9" width="8.140625" style="2" bestFit="1" customWidth="1"/>
    <col min="10" max="11" width="4.7109375" style="2" customWidth="1"/>
    <col min="12" max="18" width="8.7109375" style="2" customWidth="1"/>
    <col min="19" max="16384" width="8.7109375" style="2" hidden="1"/>
  </cols>
  <sheetData>
    <row r="1" spans="1:16" ht="15" customHeight="1"/>
    <row r="2" spans="1:16" ht="15" customHeight="1">
      <c r="A2" s="212" t="s">
        <v>31</v>
      </c>
    </row>
    <row r="3" spans="1:16" ht="15" customHeight="1"/>
    <row r="4" spans="1:16" ht="14.25">
      <c r="A4" s="3"/>
    </row>
    <row r="5" spans="1:16" ht="12.4" customHeight="1"/>
    <row r="6" spans="1:16" ht="32.25" customHeight="1">
      <c r="A6" s="364" t="s">
        <v>164</v>
      </c>
      <c r="B6" s="364"/>
      <c r="C6" s="364"/>
      <c r="E6" s="393" t="s">
        <v>165</v>
      </c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</row>
    <row r="7" spans="1:16" ht="16.149999999999999" customHeight="1" thickBot="1">
      <c r="G7" s="145"/>
    </row>
    <row r="8" spans="1:16" ht="30.75" thickBot="1">
      <c r="A8" s="199" t="s">
        <v>32</v>
      </c>
      <c r="B8" s="199" t="s">
        <v>53</v>
      </c>
      <c r="C8" s="7" t="s">
        <v>35</v>
      </c>
    </row>
    <row r="9" spans="1:16" ht="14.25">
      <c r="A9" s="398">
        <v>2024</v>
      </c>
      <c r="B9" s="144" t="s">
        <v>54</v>
      </c>
      <c r="C9" s="12">
        <v>17.808309999999999</v>
      </c>
    </row>
    <row r="10" spans="1:16" thickBot="1">
      <c r="A10" s="399"/>
      <c r="B10" s="69" t="s">
        <v>55</v>
      </c>
      <c r="C10" s="15">
        <v>20.088550000000001</v>
      </c>
      <c r="D10" s="83"/>
    </row>
    <row r="11" spans="1:16" ht="14.25">
      <c r="A11" s="398" t="s">
        <v>20</v>
      </c>
      <c r="B11" s="144" t="s">
        <v>54</v>
      </c>
      <c r="C11" s="12">
        <v>15.854900000000001</v>
      </c>
      <c r="D11" s="83"/>
    </row>
    <row r="12" spans="1:16" thickBot="1">
      <c r="A12" s="399"/>
      <c r="B12" s="69" t="s">
        <v>55</v>
      </c>
      <c r="C12" s="15">
        <v>18.581160000000001</v>
      </c>
      <c r="D12" s="83"/>
    </row>
    <row r="13" spans="1:16" ht="15" customHeight="1">
      <c r="C13" s="83"/>
    </row>
    <row r="14" spans="1:16" ht="15" customHeight="1">
      <c r="C14" s="83"/>
    </row>
    <row r="15" spans="1:16" ht="15" customHeight="1">
      <c r="C15" s="83"/>
    </row>
    <row r="16" spans="1:16" ht="15" customHeight="1"/>
    <row r="17" spans="5:13" ht="15" customHeight="1"/>
    <row r="18" spans="5:13" ht="15" customHeight="1"/>
    <row r="19" spans="5:13" ht="15" customHeight="1"/>
    <row r="20" spans="5:13" ht="15" customHeight="1"/>
    <row r="21" spans="5:13" ht="15" customHeight="1"/>
    <row r="22" spans="5:13" ht="15" customHeight="1"/>
    <row r="23" spans="5:13" ht="15" customHeight="1"/>
    <row r="24" spans="5:13" ht="15" customHeight="1"/>
    <row r="25" spans="5:13" ht="15" customHeight="1"/>
    <row r="26" spans="5:13" ht="15" customHeight="1">
      <c r="E26" s="328" t="s">
        <v>81</v>
      </c>
      <c r="F26" s="328"/>
      <c r="G26" s="328"/>
      <c r="H26" s="328"/>
      <c r="I26" s="328"/>
      <c r="J26" s="328"/>
      <c r="K26" s="328"/>
      <c r="L26" s="328"/>
      <c r="M26" s="328"/>
    </row>
    <row r="27" spans="5:13" ht="15" customHeight="1">
      <c r="E27" s="328"/>
      <c r="F27" s="328"/>
      <c r="G27" s="328"/>
      <c r="H27" s="328"/>
      <c r="I27" s="328"/>
      <c r="J27" s="328"/>
      <c r="K27" s="328"/>
      <c r="L27" s="328"/>
      <c r="M27" s="328"/>
    </row>
    <row r="28" spans="5:13" ht="15" customHeight="1">
      <c r="E28" s="328"/>
      <c r="F28" s="328"/>
      <c r="G28" s="328"/>
      <c r="H28" s="328"/>
      <c r="I28" s="328"/>
      <c r="J28" s="328"/>
      <c r="K28" s="328"/>
      <c r="L28" s="328"/>
      <c r="M28" s="328"/>
    </row>
    <row r="29" spans="5:13" ht="15" customHeight="1">
      <c r="E29" s="328"/>
      <c r="F29" s="328"/>
      <c r="G29" s="328"/>
      <c r="H29" s="328"/>
      <c r="I29" s="328"/>
      <c r="J29" s="328"/>
      <c r="K29" s="328"/>
      <c r="L29" s="328"/>
      <c r="M29" s="328"/>
    </row>
  </sheetData>
  <mergeCells count="5">
    <mergeCell ref="A9:A10"/>
    <mergeCell ref="A11:A12"/>
    <mergeCell ref="A6:C6"/>
    <mergeCell ref="E6:P6"/>
    <mergeCell ref="E26:M29"/>
  </mergeCells>
  <hyperlinks>
    <hyperlink ref="A2" location="Índice!A1" display="Índice " xr:uid="{5969CCCC-2E44-4A27-8F7E-FAFB107C95F6}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7D040-F119-4A6D-92CD-1406215086DC}">
  <sheetPr>
    <tabColor rgb="FF00B050"/>
  </sheetPr>
  <dimension ref="A1:R33"/>
  <sheetViews>
    <sheetView showGridLines="0" zoomScale="90" zoomScaleNormal="90" workbookViewId="0">
      <selection activeCell="D13" sqref="D13"/>
    </sheetView>
  </sheetViews>
  <sheetFormatPr baseColWidth="10" defaultColWidth="0" defaultRowHeight="0" customHeight="1" zeroHeight="1"/>
  <cols>
    <col min="1" max="1" width="14.140625" style="2" customWidth="1"/>
    <col min="2" max="2" width="10.140625" style="2" customWidth="1"/>
    <col min="3" max="3" width="16.7109375" style="2" customWidth="1"/>
    <col min="4" max="4" width="15.7109375" style="2" customWidth="1"/>
    <col min="5" max="5" width="17.140625" style="2" customWidth="1"/>
    <col min="6" max="6" width="16.42578125" style="2" customWidth="1"/>
    <col min="7" max="7" width="22" style="2" customWidth="1"/>
    <col min="8" max="8" width="14.7109375" style="2" customWidth="1"/>
    <col min="9" max="9" width="8.140625" style="2" bestFit="1" customWidth="1"/>
    <col min="10" max="11" width="4.7109375" style="2" customWidth="1"/>
    <col min="12" max="18" width="8.7109375" style="2" customWidth="1"/>
    <col min="19" max="16384" width="8.7109375" style="2" hidden="1"/>
  </cols>
  <sheetData>
    <row r="1" spans="1:15" ht="15" customHeight="1"/>
    <row r="2" spans="1:15" ht="14.25">
      <c r="A2" s="153" t="s">
        <v>31</v>
      </c>
    </row>
    <row r="3" spans="1:15" ht="12.4" customHeight="1"/>
    <row r="4" spans="1:15" ht="12.4" customHeight="1"/>
    <row r="5" spans="1:15" ht="12.4" customHeight="1"/>
    <row r="6" spans="1:15" ht="33" customHeight="1">
      <c r="A6" s="325" t="s">
        <v>166</v>
      </c>
      <c r="B6" s="325"/>
      <c r="C6" s="325"/>
      <c r="E6" s="400" t="s">
        <v>167</v>
      </c>
      <c r="F6" s="393"/>
      <c r="G6" s="393"/>
      <c r="H6" s="393"/>
      <c r="I6" s="393"/>
      <c r="J6" s="393"/>
      <c r="K6" s="393"/>
      <c r="L6" s="393"/>
      <c r="M6" s="393"/>
      <c r="N6" s="393"/>
      <c r="O6" s="393"/>
    </row>
    <row r="7" spans="1:15" ht="15" thickBot="1"/>
    <row r="8" spans="1:15" ht="15.75" thickBot="1">
      <c r="A8" s="199" t="s">
        <v>32</v>
      </c>
      <c r="B8" s="199" t="s">
        <v>53</v>
      </c>
      <c r="C8" s="199" t="s">
        <v>35</v>
      </c>
    </row>
    <row r="9" spans="1:15" ht="14.25">
      <c r="A9" s="398">
        <v>2024</v>
      </c>
      <c r="B9" s="144" t="s">
        <v>54</v>
      </c>
      <c r="C9" s="12">
        <v>12.68932</v>
      </c>
    </row>
    <row r="10" spans="1:15" ht="15" thickBot="1">
      <c r="A10" s="399"/>
      <c r="B10" s="69" t="s">
        <v>55</v>
      </c>
      <c r="C10" s="15">
        <v>16.109279999999998</v>
      </c>
    </row>
    <row r="11" spans="1:15" ht="14.25">
      <c r="A11" s="398" t="s">
        <v>20</v>
      </c>
      <c r="B11" s="144" t="s">
        <v>54</v>
      </c>
      <c r="C11" s="12">
        <v>10.89235</v>
      </c>
      <c r="D11" s="83"/>
    </row>
    <row r="12" spans="1:15" ht="15" thickBot="1">
      <c r="A12" s="399"/>
      <c r="B12" s="69" t="s">
        <v>55</v>
      </c>
      <c r="C12" s="15">
        <v>14.72293</v>
      </c>
      <c r="D12" s="83"/>
    </row>
    <row r="13" spans="1:15" ht="15" customHeight="1">
      <c r="D13" s="83"/>
    </row>
    <row r="14" spans="1:15" ht="15" customHeight="1"/>
    <row r="15" spans="1:15" ht="15" customHeight="1"/>
    <row r="16" spans="1:15" ht="15" customHeight="1">
      <c r="C16" s="83"/>
    </row>
    <row r="17" spans="3:13" ht="15" customHeight="1">
      <c r="C17" s="83"/>
    </row>
    <row r="18" spans="3:13" ht="15" customHeight="1">
      <c r="C18" s="83"/>
    </row>
    <row r="19" spans="3:13" ht="15" customHeight="1"/>
    <row r="20" spans="3:13" ht="15" customHeight="1"/>
    <row r="21" spans="3:13" ht="15" customHeight="1"/>
    <row r="22" spans="3:13" ht="15" customHeight="1"/>
    <row r="23" spans="3:13" ht="15" customHeight="1"/>
    <row r="24" spans="3:13" ht="15" customHeight="1"/>
    <row r="25" spans="3:13" ht="15" customHeight="1"/>
    <row r="26" spans="3:13" ht="15" customHeight="1"/>
    <row r="27" spans="3:13" ht="15" customHeight="1"/>
    <row r="28" spans="3:13" ht="15" customHeight="1"/>
    <row r="29" spans="3:13" ht="15" customHeight="1"/>
    <row r="30" spans="3:13" ht="15" customHeight="1">
      <c r="E30" s="328" t="s">
        <v>81</v>
      </c>
      <c r="F30" s="328"/>
      <c r="G30" s="328"/>
      <c r="H30" s="328"/>
      <c r="I30" s="328"/>
      <c r="J30" s="328"/>
      <c r="K30" s="328"/>
      <c r="L30" s="328"/>
      <c r="M30" s="328"/>
    </row>
    <row r="31" spans="3:13" ht="15" customHeight="1">
      <c r="E31" s="328"/>
      <c r="F31" s="328"/>
      <c r="G31" s="328"/>
      <c r="H31" s="328"/>
      <c r="I31" s="328"/>
      <c r="J31" s="328"/>
      <c r="K31" s="328"/>
      <c r="L31" s="328"/>
      <c r="M31" s="328"/>
    </row>
    <row r="32" spans="3:13" ht="15" customHeight="1">
      <c r="E32" s="328"/>
      <c r="F32" s="328"/>
      <c r="G32" s="328"/>
      <c r="H32" s="328"/>
      <c r="I32" s="328"/>
      <c r="J32" s="328"/>
      <c r="K32" s="328"/>
      <c r="L32" s="328"/>
      <c r="M32" s="328"/>
    </row>
    <row r="33" spans="5:13" ht="15" customHeight="1">
      <c r="E33" s="328"/>
      <c r="F33" s="328"/>
      <c r="G33" s="328"/>
      <c r="H33" s="328"/>
      <c r="I33" s="328"/>
      <c r="J33" s="328"/>
      <c r="K33" s="328"/>
      <c r="L33" s="328"/>
      <c r="M33" s="328"/>
    </row>
  </sheetData>
  <mergeCells count="5">
    <mergeCell ref="A9:A10"/>
    <mergeCell ref="A11:A12"/>
    <mergeCell ref="A6:C6"/>
    <mergeCell ref="E6:O6"/>
    <mergeCell ref="E30:M33"/>
  </mergeCells>
  <hyperlinks>
    <hyperlink ref="A2" location="Índice!A1" display="Índice " xr:uid="{264C8AFF-09FF-4364-A9A3-AF8D92B590FB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67653-7C62-4F1A-B438-9EE63F767C5F}">
  <sheetPr>
    <tabColor rgb="FF00B050"/>
  </sheetPr>
  <dimension ref="A1:U34"/>
  <sheetViews>
    <sheetView showGridLines="0" zoomScale="85" zoomScaleNormal="85" workbookViewId="0">
      <selection activeCell="B19" sqref="B19"/>
    </sheetView>
  </sheetViews>
  <sheetFormatPr baseColWidth="10" defaultColWidth="11.42578125" defaultRowHeight="14.25"/>
  <cols>
    <col min="1" max="1" width="11.42578125" style="2"/>
    <col min="2" max="2" width="14.42578125" style="2" customWidth="1"/>
    <col min="3" max="3" width="13.7109375" style="2" customWidth="1"/>
    <col min="4" max="4" width="14.42578125" style="2" customWidth="1"/>
    <col min="5" max="5" width="14.28515625" style="2" customWidth="1"/>
    <col min="6" max="6" width="13.28515625" style="2" bestFit="1" customWidth="1"/>
    <col min="7" max="16384" width="11.42578125" style="2"/>
  </cols>
  <sheetData>
    <row r="1" spans="1:21">
      <c r="A1" s="3"/>
    </row>
    <row r="2" spans="1:21">
      <c r="A2" s="153" t="s">
        <v>31</v>
      </c>
    </row>
    <row r="3" spans="1:21">
      <c r="A3" s="3"/>
    </row>
    <row r="4" spans="1:21">
      <c r="A4" s="3"/>
    </row>
    <row r="5" spans="1:21">
      <c r="A5" s="3"/>
    </row>
    <row r="6" spans="1:21" ht="28.5" customHeight="1">
      <c r="A6" s="404" t="s">
        <v>168</v>
      </c>
      <c r="B6" s="404"/>
      <c r="C6" s="404"/>
      <c r="D6" s="404"/>
      <c r="E6" s="404"/>
      <c r="F6" s="404"/>
      <c r="G6" s="404"/>
      <c r="K6" s="405" t="s">
        <v>169</v>
      </c>
      <c r="L6" s="405"/>
      <c r="M6" s="405"/>
      <c r="N6" s="405"/>
      <c r="O6" s="405"/>
      <c r="P6" s="405"/>
      <c r="Q6" s="405"/>
      <c r="R6" s="405"/>
      <c r="S6" s="405"/>
      <c r="T6" s="405"/>
      <c r="U6" s="405"/>
    </row>
    <row r="7" spans="1:21">
      <c r="A7" s="195" t="s">
        <v>56</v>
      </c>
      <c r="B7" s="401" t="s">
        <v>57</v>
      </c>
      <c r="C7" s="402" t="s">
        <v>58</v>
      </c>
      <c r="D7" s="402" t="s">
        <v>58</v>
      </c>
      <c r="E7" s="402" t="s">
        <v>58</v>
      </c>
      <c r="F7" s="402" t="s">
        <v>58</v>
      </c>
      <c r="G7" s="403" t="s">
        <v>58</v>
      </c>
    </row>
    <row r="8" spans="1:21" ht="15" thickBot="1">
      <c r="A8" s="196" t="s">
        <v>21</v>
      </c>
      <c r="B8" s="197" t="s">
        <v>59</v>
      </c>
      <c r="C8" s="198" t="s">
        <v>60</v>
      </c>
      <c r="D8" s="198" t="s">
        <v>61</v>
      </c>
      <c r="E8" s="198" t="s">
        <v>62</v>
      </c>
      <c r="F8" s="198" t="s">
        <v>63</v>
      </c>
      <c r="G8" s="196" t="s">
        <v>1</v>
      </c>
    </row>
    <row r="9" spans="1:21">
      <c r="A9" s="77">
        <v>2015</v>
      </c>
      <c r="B9" s="146">
        <v>56.221449999999997</v>
      </c>
      <c r="C9" s="146">
        <v>40.472079999999998</v>
      </c>
      <c r="D9" s="146">
        <v>32.945430000000002</v>
      </c>
      <c r="E9" s="146">
        <v>26.18113</v>
      </c>
      <c r="F9" s="146">
        <v>26.72334</v>
      </c>
      <c r="G9" s="147">
        <v>41.116210000000002</v>
      </c>
    </row>
    <row r="10" spans="1:21">
      <c r="A10" s="78">
        <f>+A9+1</f>
        <v>2016</v>
      </c>
      <c r="B10" s="148">
        <v>49.858029999999999</v>
      </c>
      <c r="C10" s="148">
        <v>34.004980000000003</v>
      </c>
      <c r="D10" s="148">
        <v>26.856950000000001</v>
      </c>
      <c r="E10" s="148">
        <v>21.374410000000001</v>
      </c>
      <c r="F10" s="148">
        <v>22.734909999999999</v>
      </c>
      <c r="G10" s="149">
        <v>34.81053</v>
      </c>
    </row>
    <row r="11" spans="1:21">
      <c r="A11" s="78">
        <f t="shared" ref="A11:A18" si="0">+A10+1</f>
        <v>2017</v>
      </c>
      <c r="B11" s="148">
        <v>44.805720000000001</v>
      </c>
      <c r="C11" s="148">
        <v>31.102720000000001</v>
      </c>
      <c r="D11" s="148">
        <v>23.769100000000002</v>
      </c>
      <c r="E11" s="148">
        <v>19.78331</v>
      </c>
      <c r="F11" s="148">
        <v>18.966940000000001</v>
      </c>
      <c r="G11" s="149">
        <v>31.21818</v>
      </c>
    </row>
    <row r="12" spans="1:21">
      <c r="A12" s="78">
        <f t="shared" si="0"/>
        <v>2018</v>
      </c>
      <c r="B12" s="148">
        <v>42.49841</v>
      </c>
      <c r="C12" s="148">
        <v>27.876169999999998</v>
      </c>
      <c r="D12" s="148">
        <v>20.413039999999999</v>
      </c>
      <c r="E12" s="148">
        <v>16.933039999999998</v>
      </c>
      <c r="F12" s="148">
        <v>17.775359999999999</v>
      </c>
      <c r="G12" s="149">
        <v>28.27908</v>
      </c>
    </row>
    <row r="13" spans="1:21">
      <c r="A13" s="78">
        <f t="shared" si="0"/>
        <v>2019</v>
      </c>
      <c r="B13" s="148">
        <v>40.321620000000003</v>
      </c>
      <c r="C13" s="148">
        <v>25.342199999999998</v>
      </c>
      <c r="D13" s="148">
        <v>18.277519999999999</v>
      </c>
      <c r="E13" s="148">
        <v>13.389290000000001</v>
      </c>
      <c r="F13" s="148">
        <v>14.88781</v>
      </c>
      <c r="G13" s="149">
        <v>25.793869999999998</v>
      </c>
    </row>
    <row r="14" spans="1:21">
      <c r="A14" s="78">
        <f t="shared" si="0"/>
        <v>2020</v>
      </c>
      <c r="B14" s="148">
        <v>47.045409999999997</v>
      </c>
      <c r="C14" s="148">
        <v>31.82095</v>
      </c>
      <c r="D14" s="148">
        <v>22.21846</v>
      </c>
      <c r="E14" s="148">
        <v>14.155559999999999</v>
      </c>
      <c r="F14" s="148">
        <v>13.323460000000001</v>
      </c>
      <c r="G14" s="149">
        <v>30.41732</v>
      </c>
    </row>
    <row r="15" spans="1:21">
      <c r="A15" s="78">
        <f t="shared" si="0"/>
        <v>2021</v>
      </c>
      <c r="B15" s="148">
        <v>47.215589999999999</v>
      </c>
      <c r="C15" s="148">
        <v>31.578720000000001</v>
      </c>
      <c r="D15" s="148">
        <v>22.275680000000001</v>
      </c>
      <c r="E15" s="148">
        <v>16.323810000000002</v>
      </c>
      <c r="F15" s="148">
        <v>15.110049999999999</v>
      </c>
      <c r="G15" s="149">
        <v>30.676950000000001</v>
      </c>
    </row>
    <row r="16" spans="1:21">
      <c r="A16" s="78">
        <f t="shared" si="0"/>
        <v>2022</v>
      </c>
      <c r="B16" s="148">
        <v>43.31926</v>
      </c>
      <c r="C16" s="148">
        <v>27.950050000000001</v>
      </c>
      <c r="D16" s="148">
        <v>20.50545</v>
      </c>
      <c r="E16" s="148">
        <v>13.032109999999999</v>
      </c>
      <c r="F16" s="148">
        <v>14.028029999999999</v>
      </c>
      <c r="G16" s="149">
        <v>27.654699999999998</v>
      </c>
    </row>
    <row r="17" spans="1:19">
      <c r="A17" s="78">
        <f t="shared" si="0"/>
        <v>2023</v>
      </c>
      <c r="B17" s="148">
        <v>37.240029999999997</v>
      </c>
      <c r="C17" s="148">
        <v>22.94144</v>
      </c>
      <c r="D17" s="148">
        <v>16.376259999999998</v>
      </c>
      <c r="E17" s="148">
        <v>11.452199999999999</v>
      </c>
      <c r="F17" s="148">
        <v>12.25081</v>
      </c>
      <c r="G17" s="149">
        <v>22.99569</v>
      </c>
    </row>
    <row r="18" spans="1:19">
      <c r="A18" s="78">
        <f t="shared" si="0"/>
        <v>2024</v>
      </c>
      <c r="B18" s="148">
        <v>31.860720000000001</v>
      </c>
      <c r="C18" s="148">
        <v>18.603819999999999</v>
      </c>
      <c r="D18" s="148">
        <v>14.046950000000001</v>
      </c>
      <c r="E18" s="148">
        <v>9.5040940000000003</v>
      </c>
      <c r="F18" s="148">
        <v>8.731026</v>
      </c>
      <c r="G18" s="149">
        <v>18.982759999999999</v>
      </c>
    </row>
    <row r="19" spans="1:19" ht="15" thickBot="1">
      <c r="A19" s="41" t="s">
        <v>20</v>
      </c>
      <c r="B19" s="150">
        <v>30.118390000000002</v>
      </c>
      <c r="C19" s="150">
        <v>16.817070000000001</v>
      </c>
      <c r="D19" s="150">
        <v>12.10425</v>
      </c>
      <c r="E19" s="150">
        <v>7.7227540000000001</v>
      </c>
      <c r="F19" s="150">
        <v>7.860169</v>
      </c>
      <c r="G19" s="151">
        <v>17.255130000000001</v>
      </c>
    </row>
    <row r="31" spans="1:19">
      <c r="K31" s="328" t="s">
        <v>81</v>
      </c>
      <c r="L31" s="328"/>
      <c r="M31" s="328"/>
      <c r="N31" s="328"/>
      <c r="O31" s="328"/>
      <c r="P31" s="328"/>
      <c r="Q31" s="328"/>
      <c r="R31" s="328"/>
      <c r="S31" s="328"/>
    </row>
    <row r="32" spans="1:19">
      <c r="K32" s="328"/>
      <c r="L32" s="328"/>
      <c r="M32" s="328"/>
      <c r="N32" s="328"/>
      <c r="O32" s="328"/>
      <c r="P32" s="328"/>
      <c r="Q32" s="328"/>
      <c r="R32" s="328"/>
      <c r="S32" s="328"/>
    </row>
    <row r="33" spans="11:19">
      <c r="K33" s="328"/>
      <c r="L33" s="328"/>
      <c r="M33" s="328"/>
      <c r="N33" s="328"/>
      <c r="O33" s="328"/>
      <c r="P33" s="328"/>
      <c r="Q33" s="328"/>
      <c r="R33" s="328"/>
      <c r="S33" s="328"/>
    </row>
    <row r="34" spans="11:19">
      <c r="K34" s="328"/>
      <c r="L34" s="328"/>
      <c r="M34" s="328"/>
      <c r="N34" s="328"/>
      <c r="O34" s="328"/>
      <c r="P34" s="328"/>
      <c r="Q34" s="328"/>
      <c r="R34" s="328"/>
      <c r="S34" s="328"/>
    </row>
  </sheetData>
  <mergeCells count="4">
    <mergeCell ref="B7:G7"/>
    <mergeCell ref="A6:G6"/>
    <mergeCell ref="K6:U6"/>
    <mergeCell ref="K31:S34"/>
  </mergeCells>
  <hyperlinks>
    <hyperlink ref="A2" location="Índice!A1" display="Índice " xr:uid="{A42AD569-4B97-493A-A9FC-CA56DBF5E064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D379B-14D0-40D7-9FFB-AA198A873552}">
  <sheetPr>
    <tabColor rgb="FF00B050"/>
  </sheetPr>
  <dimension ref="A1:I11"/>
  <sheetViews>
    <sheetView showGridLines="0" zoomScale="85" zoomScaleNormal="100" workbookViewId="0">
      <selection activeCell="D12" sqref="D12"/>
    </sheetView>
  </sheetViews>
  <sheetFormatPr baseColWidth="10" defaultColWidth="10.7109375" defaultRowHeight="13.9" customHeight="1"/>
  <cols>
    <col min="1" max="1" width="31.42578125" style="2" customWidth="1"/>
    <col min="2" max="2" width="21.42578125" style="2" customWidth="1"/>
    <col min="3" max="3" width="18.42578125" style="2" customWidth="1"/>
    <col min="4" max="4" width="21.140625" style="2" customWidth="1"/>
    <col min="5" max="5" width="18.7109375" style="2" bestFit="1" customWidth="1"/>
    <col min="6" max="7" width="10.7109375" style="2" customWidth="1"/>
    <col min="8" max="10" width="25.7109375" style="2" customWidth="1"/>
    <col min="11" max="16384" width="10.7109375" style="2"/>
  </cols>
  <sheetData>
    <row r="1" spans="1:9" ht="14.25">
      <c r="A1" s="3"/>
    </row>
    <row r="2" spans="1:9" ht="15.4" customHeight="1">
      <c r="A2" s="156" t="s">
        <v>31</v>
      </c>
    </row>
    <row r="3" spans="1:9" ht="15.4" customHeight="1"/>
    <row r="4" spans="1:9" ht="14.65" customHeight="1"/>
    <row r="5" spans="1:9" ht="14.65" customHeight="1" thickBot="1">
      <c r="E5" s="406" t="s">
        <v>137</v>
      </c>
      <c r="F5" s="406"/>
      <c r="G5" s="406"/>
      <c r="H5" s="406"/>
      <c r="I5" s="406"/>
    </row>
    <row r="6" spans="1:9" ht="14.65" customHeight="1">
      <c r="A6" s="398" t="s">
        <v>66</v>
      </c>
      <c r="B6" s="407" t="s">
        <v>72</v>
      </c>
      <c r="C6" s="408"/>
      <c r="E6" s="406"/>
      <c r="F6" s="406"/>
      <c r="G6" s="406"/>
      <c r="H6" s="406"/>
      <c r="I6" s="406"/>
    </row>
    <row r="7" spans="1:9" ht="20.65" customHeight="1">
      <c r="A7" s="399"/>
      <c r="B7" s="106" t="s">
        <v>40</v>
      </c>
      <c r="C7" s="105" t="s">
        <v>67</v>
      </c>
    </row>
    <row r="8" spans="1:9" ht="14.25">
      <c r="A8" s="158" t="s">
        <v>68</v>
      </c>
      <c r="B8" s="159">
        <v>-3.92</v>
      </c>
      <c r="C8" s="160">
        <v>-0.69</v>
      </c>
    </row>
    <row r="9" spans="1:9" ht="14.25">
      <c r="A9" s="161" t="s">
        <v>69</v>
      </c>
      <c r="B9" s="2">
        <v>0.72</v>
      </c>
      <c r="C9" s="162">
        <v>0.19</v>
      </c>
    </row>
    <row r="10" spans="1:9" ht="14.25">
      <c r="A10" s="161" t="s">
        <v>70</v>
      </c>
      <c r="B10" s="2">
        <v>1.47</v>
      </c>
      <c r="C10" s="162">
        <v>0.25</v>
      </c>
    </row>
    <row r="11" spans="1:9" ht="15" thickBot="1">
      <c r="A11" s="163" t="s">
        <v>12</v>
      </c>
      <c r="B11" s="5">
        <v>-1.73</v>
      </c>
      <c r="C11" s="157">
        <v>-0.25</v>
      </c>
    </row>
  </sheetData>
  <mergeCells count="3">
    <mergeCell ref="A6:A7"/>
    <mergeCell ref="E5:I6"/>
    <mergeCell ref="B6:C6"/>
  </mergeCells>
  <hyperlinks>
    <hyperlink ref="A2" location="Índice!A1" display="Índice " xr:uid="{83D3C32D-08FE-459C-BF61-4C1F261019B8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00DE4-969A-4F93-B3D2-B0B312D49579}">
  <sheetPr>
    <tabColor rgb="FF00B050"/>
  </sheetPr>
  <dimension ref="A1:L54"/>
  <sheetViews>
    <sheetView showGridLines="0" topLeftCell="A3" zoomScaleNormal="100" workbookViewId="0">
      <selection activeCell="A27" sqref="A27"/>
    </sheetView>
  </sheetViews>
  <sheetFormatPr baseColWidth="10" defaultColWidth="0" defaultRowHeight="0" customHeight="1" zeroHeight="1"/>
  <cols>
    <col min="1" max="1" width="54.5703125" style="2" customWidth="1"/>
    <col min="2" max="2" width="22.5703125" style="2" customWidth="1"/>
    <col min="3" max="3" width="18.140625" style="2" customWidth="1"/>
    <col min="4" max="4" width="20.42578125" style="2" customWidth="1"/>
    <col min="5" max="5" width="35.7109375" style="2" customWidth="1"/>
    <col min="6" max="6" width="30.28515625" style="2" customWidth="1"/>
    <col min="7" max="9" width="11.42578125" style="2" customWidth="1"/>
    <col min="10" max="16384" width="11.42578125" style="2" hidden="1"/>
  </cols>
  <sheetData>
    <row r="1" spans="1:8" ht="14.25">
      <c r="A1" s="153"/>
    </row>
    <row r="2" spans="1:8" ht="19.899999999999999" customHeight="1">
      <c r="A2" s="212" t="s">
        <v>31</v>
      </c>
    </row>
    <row r="3" spans="1:8" ht="14.25"/>
    <row r="4" spans="1:8" ht="19.899999999999999" customHeight="1"/>
    <row r="5" spans="1:8" ht="15" customHeight="1"/>
    <row r="6" spans="1:8" ht="31.5" customHeight="1">
      <c r="A6" s="325" t="s">
        <v>206</v>
      </c>
      <c r="B6" s="325"/>
      <c r="D6" s="327" t="s">
        <v>205</v>
      </c>
      <c r="E6" s="327"/>
      <c r="F6" s="327"/>
      <c r="G6" s="327"/>
      <c r="H6" s="327"/>
    </row>
    <row r="7" spans="1:8" ht="16.899999999999999" customHeight="1" thickBot="1">
      <c r="C7" s="20"/>
      <c r="D7" s="20"/>
      <c r="E7" s="20"/>
    </row>
    <row r="8" spans="1:8" ht="45" customHeight="1" thickBot="1">
      <c r="A8" s="193" t="s">
        <v>2</v>
      </c>
      <c r="B8" s="194" t="s">
        <v>72</v>
      </c>
      <c r="C8" s="144"/>
    </row>
    <row r="9" spans="1:8" ht="14.25">
      <c r="A9" s="154" t="s">
        <v>71</v>
      </c>
      <c r="B9" s="269">
        <v>-1.516</v>
      </c>
      <c r="C9" s="83"/>
    </row>
    <row r="10" spans="1:8" ht="14.25">
      <c r="A10" s="154" t="s">
        <v>6</v>
      </c>
      <c r="B10" s="269">
        <v>3.7999999999999999E-2</v>
      </c>
      <c r="C10" s="83"/>
    </row>
    <row r="11" spans="1:8" ht="14.25">
      <c r="A11" s="154" t="s">
        <v>7</v>
      </c>
      <c r="B11" s="269">
        <v>-0.30599999999999999</v>
      </c>
      <c r="C11" s="83"/>
    </row>
    <row r="12" spans="1:8" ht="14.25">
      <c r="A12" s="154" t="s">
        <v>8</v>
      </c>
      <c r="B12" s="269">
        <v>4.4999999999999998E-2</v>
      </c>
      <c r="C12" s="83"/>
    </row>
    <row r="13" spans="1:8" ht="14.25">
      <c r="A13" s="154" t="s">
        <v>9</v>
      </c>
      <c r="B13" s="269">
        <v>5.0999999999999997E-2</v>
      </c>
      <c r="C13" s="83"/>
    </row>
    <row r="14" spans="1:8" ht="14.25">
      <c r="A14" s="154" t="s">
        <v>10</v>
      </c>
      <c r="B14" s="269">
        <v>-5.1999999999999998E-2</v>
      </c>
      <c r="C14" s="83"/>
    </row>
    <row r="15" spans="1:8" ht="14.25">
      <c r="A15" s="154" t="s">
        <v>11</v>
      </c>
      <c r="B15" s="269">
        <v>1.2999999999999999E-2</v>
      </c>
      <c r="C15" s="83"/>
    </row>
    <row r="16" spans="1:8" ht="15" thickBot="1">
      <c r="A16" s="155" t="s">
        <v>12</v>
      </c>
      <c r="B16" s="157">
        <v>-1.728</v>
      </c>
    </row>
    <row r="17" spans="2:12" ht="14.25"/>
    <row r="18" spans="2:12" ht="14.25"/>
    <row r="19" spans="2:12" ht="14.25">
      <c r="B19" s="326"/>
      <c r="C19" s="326"/>
      <c r="D19" s="326"/>
    </row>
    <row r="20" spans="2:12" ht="14.25">
      <c r="B20" s="326"/>
      <c r="C20" s="326"/>
      <c r="D20" s="326"/>
    </row>
    <row r="21" spans="2:12" ht="14.25"/>
    <row r="22" spans="2:12" ht="14.25"/>
    <row r="23" spans="2:12" ht="14.25"/>
    <row r="24" spans="2:12" ht="14.25"/>
    <row r="25" spans="2:12" ht="14.25"/>
    <row r="26" spans="2:12" ht="14.25"/>
    <row r="27" spans="2:12" ht="14.25"/>
    <row r="28" spans="2:12" ht="14.25" customHeight="1">
      <c r="D28" s="328" t="s">
        <v>81</v>
      </c>
      <c r="E28" s="328"/>
      <c r="F28" s="328"/>
      <c r="G28" s="328"/>
      <c r="H28" s="328"/>
      <c r="I28" s="44"/>
      <c r="J28" s="44"/>
      <c r="K28" s="44"/>
      <c r="L28" s="44"/>
    </row>
    <row r="29" spans="2:12" ht="14.25">
      <c r="D29" s="328"/>
      <c r="E29" s="328"/>
      <c r="F29" s="328"/>
      <c r="G29" s="328"/>
      <c r="H29" s="328"/>
      <c r="I29" s="44"/>
      <c r="J29" s="44"/>
      <c r="K29" s="44"/>
      <c r="L29" s="44"/>
    </row>
    <row r="30" spans="2:12" ht="14.25">
      <c r="D30" s="328"/>
      <c r="E30" s="328"/>
      <c r="F30" s="328"/>
      <c r="G30" s="328"/>
      <c r="H30" s="328"/>
      <c r="I30" s="44"/>
      <c r="J30" s="44"/>
      <c r="K30" s="44"/>
      <c r="L30" s="44"/>
    </row>
    <row r="31" spans="2:12" ht="14.25">
      <c r="D31" s="44"/>
      <c r="E31" s="44"/>
      <c r="F31" s="44"/>
      <c r="G31" s="44"/>
      <c r="H31" s="44"/>
      <c r="I31" s="44"/>
      <c r="J31" s="44"/>
      <c r="K31" s="44"/>
      <c r="L31" s="44"/>
    </row>
    <row r="32" spans="2:12" ht="14.25" hidden="1"/>
    <row r="33" spans="2:2" ht="14.25" hidden="1"/>
    <row r="34" spans="2:2" ht="14.25" hidden="1"/>
    <row r="35" spans="2:2" ht="14.25" hidden="1"/>
    <row r="36" spans="2:2" ht="14.25" hidden="1"/>
    <row r="37" spans="2:2" ht="14.25" hidden="1"/>
    <row r="38" spans="2:2" ht="14.25" hidden="1"/>
    <row r="39" spans="2:2" ht="14.25" hidden="1"/>
    <row r="40" spans="2:2" ht="14.25" hidden="1"/>
    <row r="41" spans="2:2" ht="14.25" hidden="1"/>
    <row r="42" spans="2:2" ht="14.25" hidden="1"/>
    <row r="43" spans="2:2" ht="14.25" hidden="1"/>
    <row r="44" spans="2:2" ht="14.25" hidden="1"/>
    <row r="45" spans="2:2" ht="14.25" hidden="1">
      <c r="B45" s="19"/>
    </row>
    <row r="46" spans="2:2" ht="14.25" hidden="1"/>
    <row r="47" spans="2:2" ht="14.25" hidden="1"/>
    <row r="54" spans="5:6" ht="14.25" hidden="1">
      <c r="E54" s="19"/>
      <c r="F54" s="19"/>
    </row>
  </sheetData>
  <mergeCells count="4">
    <mergeCell ref="A6:B6"/>
    <mergeCell ref="B19:D20"/>
    <mergeCell ref="D6:H6"/>
    <mergeCell ref="D28:H30"/>
  </mergeCells>
  <hyperlinks>
    <hyperlink ref="A2" location="Índice!A1" display="Índice " xr:uid="{097CA56B-8EAD-433F-8C71-D931BE574AEC}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7231F-4829-4029-A250-5312BD6A66C8}">
  <sheetPr>
    <tabColor rgb="FF00B050"/>
  </sheetPr>
  <dimension ref="A1:O30"/>
  <sheetViews>
    <sheetView showGridLines="0" zoomScaleNormal="100" workbookViewId="0">
      <selection activeCell="D18" sqref="D18"/>
    </sheetView>
  </sheetViews>
  <sheetFormatPr baseColWidth="10" defaultColWidth="0" defaultRowHeight="14.25" zeroHeight="1"/>
  <cols>
    <col min="1" max="1" width="20.28515625" style="2" customWidth="1"/>
    <col min="2" max="2" width="16" style="2" customWidth="1"/>
    <col min="3" max="3" width="23.7109375" style="2" customWidth="1"/>
    <col min="4" max="4" width="24.7109375" style="2" customWidth="1"/>
    <col min="5" max="5" width="17.28515625" style="2" customWidth="1"/>
    <col min="6" max="6" width="21.140625" style="2" customWidth="1"/>
    <col min="7" max="7" width="20.7109375" style="2" customWidth="1"/>
    <col min="8" max="8" width="12.28515625" style="2" bestFit="1" customWidth="1"/>
    <col min="9" max="10" width="10.7109375" style="2" customWidth="1"/>
    <col min="11" max="17" width="10.7109375" style="2" hidden="1" customWidth="1"/>
    <col min="18" max="16384" width="10.7109375" style="2" hidden="1"/>
  </cols>
  <sheetData>
    <row r="1" spans="1:10" ht="15">
      <c r="F1" s="20"/>
      <c r="G1" s="20"/>
    </row>
    <row r="2" spans="1:10" ht="15">
      <c r="A2" s="212" t="s">
        <v>31</v>
      </c>
      <c r="F2" s="20"/>
      <c r="G2" s="20"/>
    </row>
    <row r="3" spans="1:10" ht="14.65" customHeight="1">
      <c r="F3" s="20"/>
      <c r="G3" s="20"/>
    </row>
    <row r="4" spans="1:10" ht="14.65" customHeight="1">
      <c r="F4" s="20"/>
      <c r="G4" s="20"/>
    </row>
    <row r="5" spans="1:10" ht="14.65" customHeight="1">
      <c r="F5" s="20"/>
      <c r="G5" s="20"/>
    </row>
    <row r="6" spans="1:10" ht="32.25" customHeight="1" thickBot="1">
      <c r="A6" s="20"/>
      <c r="B6" s="20"/>
      <c r="C6" s="20"/>
      <c r="D6" s="20"/>
      <c r="E6" s="409" t="s">
        <v>170</v>
      </c>
      <c r="F6" s="409"/>
      <c r="G6" s="409"/>
      <c r="H6" s="409"/>
      <c r="I6" s="409"/>
      <c r="J6" s="409"/>
    </row>
    <row r="7" spans="1:10" ht="30.75" thickBot="1">
      <c r="A7" s="6" t="s">
        <v>32</v>
      </c>
      <c r="B7" s="28" t="s">
        <v>73</v>
      </c>
      <c r="C7" s="29" t="s">
        <v>74</v>
      </c>
    </row>
    <row r="8" spans="1:10">
      <c r="A8" s="172">
        <v>2015</v>
      </c>
      <c r="B8" s="165">
        <v>41.116</v>
      </c>
      <c r="C8" s="166">
        <v>43.198770000000003</v>
      </c>
      <c r="D8" s="83"/>
      <c r="G8" s="83"/>
    </row>
    <row r="9" spans="1:10">
      <c r="A9" s="38">
        <v>2016</v>
      </c>
      <c r="B9" s="87">
        <v>34.811</v>
      </c>
      <c r="C9" s="12">
        <v>37.256720000000001</v>
      </c>
      <c r="D9" s="83"/>
      <c r="G9" s="83"/>
    </row>
    <row r="10" spans="1:10">
      <c r="A10" s="38">
        <v>2017</v>
      </c>
      <c r="B10" s="87">
        <v>31.218</v>
      </c>
      <c r="C10" s="12">
        <v>33.60568</v>
      </c>
      <c r="D10" s="83"/>
      <c r="G10" s="83"/>
    </row>
    <row r="11" spans="1:10">
      <c r="A11" s="38">
        <v>2018</v>
      </c>
      <c r="B11" s="87">
        <v>28.279</v>
      </c>
      <c r="C11" s="12">
        <v>30.186610000000002</v>
      </c>
      <c r="D11" s="83"/>
      <c r="G11" s="83"/>
    </row>
    <row r="12" spans="1:10">
      <c r="A12" s="38">
        <v>2019</v>
      </c>
      <c r="B12" s="87">
        <v>25.794</v>
      </c>
      <c r="C12" s="12">
        <v>27.86523</v>
      </c>
      <c r="D12" s="83"/>
    </row>
    <row r="13" spans="1:10">
      <c r="A13" s="38">
        <v>2020</v>
      </c>
      <c r="B13" s="87">
        <v>30.416999999999998</v>
      </c>
      <c r="C13" s="12">
        <v>32.729860000000002</v>
      </c>
      <c r="D13" s="83"/>
    </row>
    <row r="14" spans="1:10">
      <c r="A14" s="38">
        <v>2021</v>
      </c>
      <c r="B14" s="87">
        <v>30.677</v>
      </c>
      <c r="C14" s="12">
        <v>32.780439999999999</v>
      </c>
      <c r="D14" s="83"/>
    </row>
    <row r="15" spans="1:10">
      <c r="A15" s="38">
        <v>2022</v>
      </c>
      <c r="B15" s="87">
        <v>27.655000000000001</v>
      </c>
      <c r="C15" s="12">
        <v>29.745899999999999</v>
      </c>
      <c r="D15" s="83"/>
      <c r="E15" s="83"/>
      <c r="F15" s="83"/>
      <c r="G15" s="83"/>
    </row>
    <row r="16" spans="1:10" ht="15" customHeight="1">
      <c r="A16" s="38">
        <v>2023</v>
      </c>
      <c r="B16" s="87">
        <v>22.995999999999999</v>
      </c>
      <c r="C16" s="12">
        <v>25.178239999999999</v>
      </c>
      <c r="D16" s="83"/>
      <c r="E16" s="83"/>
      <c r="F16" s="83"/>
      <c r="G16" s="83"/>
    </row>
    <row r="17" spans="1:15" ht="15" customHeight="1">
      <c r="A17" s="38">
        <v>2024</v>
      </c>
      <c r="B17" s="87">
        <v>18.983000000000001</v>
      </c>
      <c r="C17" s="12">
        <v>21.03839</v>
      </c>
      <c r="D17" s="83"/>
      <c r="E17" s="83"/>
      <c r="F17" s="83"/>
      <c r="G17" s="83"/>
    </row>
    <row r="18" spans="1:15" ht="15" thickBot="1">
      <c r="A18" s="41" t="s">
        <v>20</v>
      </c>
      <c r="B18" s="167">
        <v>17.255000000000003</v>
      </c>
      <c r="C18" s="15">
        <v>19.121690000000001</v>
      </c>
      <c r="D18" s="245">
        <f>+C18-B18</f>
        <v>1.8666899999999984</v>
      </c>
      <c r="E18" s="18"/>
      <c r="F18" s="18"/>
      <c r="G18" s="18"/>
    </row>
    <row r="19" spans="1:15">
      <c r="H19" s="168"/>
      <c r="I19" s="168"/>
      <c r="J19" s="168"/>
      <c r="K19" s="168"/>
      <c r="L19" s="168"/>
      <c r="M19" s="168"/>
      <c r="N19" s="168"/>
      <c r="O19" s="168"/>
    </row>
    <row r="20" spans="1:15" ht="18" customHeight="1">
      <c r="B20" s="171"/>
      <c r="C20" s="171"/>
      <c r="D20" s="171"/>
      <c r="E20" s="171"/>
      <c r="F20" s="83"/>
      <c r="G20" s="83"/>
      <c r="H20" s="168"/>
      <c r="I20" s="168"/>
      <c r="J20" s="168"/>
      <c r="K20" s="168"/>
      <c r="L20" s="168"/>
      <c r="M20" s="168"/>
      <c r="N20" s="168"/>
      <c r="O20" s="168"/>
    </row>
    <row r="21" spans="1:15">
      <c r="B21" s="171"/>
      <c r="C21" s="171"/>
      <c r="D21" s="171"/>
      <c r="E21" s="171"/>
    </row>
    <row r="22" spans="1:15">
      <c r="C22" s="83"/>
    </row>
    <row r="23" spans="1:15">
      <c r="B23" s="169"/>
      <c r="C23" s="83"/>
    </row>
    <row r="24" spans="1:15">
      <c r="B24" s="170"/>
      <c r="E24" s="328" t="s">
        <v>81</v>
      </c>
      <c r="F24" s="328"/>
      <c r="G24" s="328"/>
      <c r="H24" s="328"/>
      <c r="I24" s="328"/>
    </row>
    <row r="25" spans="1:15">
      <c r="B25" s="170"/>
      <c r="E25" s="328"/>
      <c r="F25" s="328"/>
      <c r="G25" s="328"/>
      <c r="H25" s="328"/>
      <c r="I25" s="328"/>
    </row>
    <row r="26" spans="1:15">
      <c r="B26" s="170"/>
      <c r="E26" s="328"/>
      <c r="F26" s="328"/>
      <c r="G26" s="328"/>
      <c r="H26" s="328"/>
      <c r="I26" s="328"/>
    </row>
    <row r="27" spans="1:15" hidden="1">
      <c r="B27" s="170"/>
    </row>
    <row r="28" spans="1:15" hidden="1">
      <c r="B28" s="170"/>
    </row>
    <row r="29" spans="1:15" hidden="1">
      <c r="B29" s="170"/>
    </row>
    <row r="30" spans="1:15" hidden="1">
      <c r="B30" s="170"/>
    </row>
  </sheetData>
  <mergeCells count="2">
    <mergeCell ref="E6:J6"/>
    <mergeCell ref="E24:I26"/>
  </mergeCells>
  <hyperlinks>
    <hyperlink ref="A2" location="Índice!A1" display="Índice " xr:uid="{E8162CFF-ED90-4166-BAC1-AC371CE8D714}"/>
  </hyperlink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3F1B1-382F-4B4C-BD6D-0BC43FF22D6D}">
  <sheetPr>
    <tabColor rgb="FF00B050"/>
  </sheetPr>
  <dimension ref="A1:Q47"/>
  <sheetViews>
    <sheetView showGridLines="0" zoomScale="90" zoomScaleNormal="90" workbookViewId="0">
      <selection activeCell="E19" sqref="E19"/>
    </sheetView>
  </sheetViews>
  <sheetFormatPr baseColWidth="10" defaultColWidth="0" defaultRowHeight="0" customHeight="1" zeroHeight="1"/>
  <cols>
    <col min="1" max="1" width="17" style="2" customWidth="1"/>
    <col min="2" max="2" width="13.7109375" style="2" customWidth="1"/>
    <col min="3" max="3" width="15.85546875" style="2" customWidth="1"/>
    <col min="4" max="4" width="20.28515625" style="2" customWidth="1"/>
    <col min="5" max="5" width="21.7109375" style="2" customWidth="1"/>
    <col min="6" max="6" width="20.7109375" style="2" customWidth="1"/>
    <col min="7" max="7" width="12.28515625" style="2" bestFit="1" customWidth="1"/>
    <col min="8" max="16" width="10.7109375" style="2" customWidth="1"/>
    <col min="17" max="17" width="0" style="2" hidden="1" customWidth="1"/>
    <col min="18" max="16384" width="10.7109375" style="2" hidden="1"/>
  </cols>
  <sheetData>
    <row r="1" spans="1:16" ht="14.65" customHeight="1">
      <c r="F1" s="20"/>
    </row>
    <row r="2" spans="1:16" ht="15">
      <c r="A2" s="212" t="s">
        <v>31</v>
      </c>
      <c r="F2" s="20"/>
    </row>
    <row r="3" spans="1:16" ht="14.65" customHeight="1">
      <c r="F3" s="20"/>
    </row>
    <row r="4" spans="1:16" ht="14.65" customHeight="1">
      <c r="F4" s="20"/>
    </row>
    <row r="5" spans="1:16" ht="14.65" customHeight="1">
      <c r="F5" s="20"/>
    </row>
    <row r="6" spans="1:16" ht="36" customHeight="1" thickBot="1">
      <c r="A6" s="20"/>
      <c r="B6" s="20"/>
      <c r="C6" s="20"/>
      <c r="D6" s="20"/>
      <c r="E6" s="20"/>
      <c r="F6" s="410" t="s">
        <v>171</v>
      </c>
      <c r="G6" s="410"/>
      <c r="H6" s="410"/>
      <c r="I6" s="410"/>
      <c r="J6" s="410"/>
      <c r="K6" s="410"/>
      <c r="L6" s="410"/>
      <c r="M6" s="410"/>
      <c r="N6" s="410"/>
      <c r="O6" s="410"/>
      <c r="P6" s="410"/>
    </row>
    <row r="7" spans="1:16" ht="90.75" thickBot="1">
      <c r="A7" s="6" t="s">
        <v>32</v>
      </c>
      <c r="B7" s="28" t="s">
        <v>73</v>
      </c>
      <c r="C7" s="28" t="s">
        <v>75</v>
      </c>
      <c r="D7" s="28" t="s">
        <v>76</v>
      </c>
      <c r="E7" s="29" t="s">
        <v>89</v>
      </c>
    </row>
    <row r="8" spans="1:16" ht="14.25">
      <c r="A8" s="172">
        <v>2015</v>
      </c>
      <c r="B8" s="85">
        <v>41.116210000000002</v>
      </c>
      <c r="C8" s="85">
        <v>42.51294</v>
      </c>
      <c r="D8" s="85">
        <v>42.373620000000003</v>
      </c>
      <c r="E8" s="176">
        <v>43.752659999999999</v>
      </c>
    </row>
    <row r="9" spans="1:16" ht="14.25">
      <c r="A9" s="38">
        <v>2016</v>
      </c>
      <c r="B9" s="87">
        <v>34.81053</v>
      </c>
      <c r="C9" s="87">
        <v>36.547409999999999</v>
      </c>
      <c r="D9" s="87">
        <v>36.149059999999999</v>
      </c>
      <c r="E9" s="12">
        <v>37.787979999999997</v>
      </c>
      <c r="F9" s="83"/>
    </row>
    <row r="10" spans="1:16" ht="14.25">
      <c r="A10" s="38">
        <v>2017</v>
      </c>
      <c r="B10" s="87">
        <v>31.21818</v>
      </c>
      <c r="C10" s="87">
        <v>33.825029999999998</v>
      </c>
      <c r="D10" s="87">
        <v>32.609009999999998</v>
      </c>
      <c r="E10" s="12">
        <v>35.136099999999999</v>
      </c>
      <c r="F10" s="83"/>
    </row>
    <row r="11" spans="1:16" ht="16.149999999999999" customHeight="1">
      <c r="A11" s="38">
        <v>2018</v>
      </c>
      <c r="B11" s="87">
        <v>28.27908</v>
      </c>
      <c r="C11" s="87">
        <v>30.86721</v>
      </c>
      <c r="D11" s="87">
        <v>29.551590000000001</v>
      </c>
      <c r="E11" s="12">
        <v>32.193759999999997</v>
      </c>
      <c r="F11" s="83"/>
    </row>
    <row r="12" spans="1:16" ht="14.25">
      <c r="A12" s="38">
        <v>2019</v>
      </c>
      <c r="B12" s="87">
        <v>25.793869999999998</v>
      </c>
      <c r="C12" s="87">
        <v>28.770230000000002</v>
      </c>
      <c r="D12" s="87">
        <v>26.963609999999999</v>
      </c>
      <c r="E12" s="12">
        <v>29.797689999999999</v>
      </c>
      <c r="F12" s="83"/>
    </row>
    <row r="13" spans="1:16" ht="14.25">
      <c r="A13" s="38">
        <v>2020</v>
      </c>
      <c r="B13" s="87">
        <v>30.41732</v>
      </c>
      <c r="C13" s="87">
        <v>31.72213</v>
      </c>
      <c r="D13" s="87">
        <v>37.129719999999999</v>
      </c>
      <c r="E13" s="12">
        <v>38.270350000000001</v>
      </c>
      <c r="F13" s="83"/>
      <c r="G13" s="83"/>
      <c r="H13" s="83"/>
    </row>
    <row r="14" spans="1:16" ht="14.25">
      <c r="A14" s="38">
        <v>2021</v>
      </c>
      <c r="B14" s="87">
        <v>30.676950000000001</v>
      </c>
      <c r="C14" s="87">
        <v>32.268239999999999</v>
      </c>
      <c r="D14" s="87">
        <v>33.781570000000002</v>
      </c>
      <c r="E14" s="12">
        <v>35.256</v>
      </c>
      <c r="F14" s="83"/>
      <c r="G14" s="83"/>
      <c r="H14" s="83"/>
    </row>
    <row r="15" spans="1:16" ht="15" customHeight="1">
      <c r="A15" s="38">
        <v>2022</v>
      </c>
      <c r="B15" s="87">
        <v>27.654699999999998</v>
      </c>
      <c r="C15" s="87">
        <v>29.714189999999999</v>
      </c>
      <c r="D15" s="87">
        <v>29.949470000000002</v>
      </c>
      <c r="E15" s="12">
        <v>31.951499999999999</v>
      </c>
      <c r="F15" s="83"/>
      <c r="G15" s="83"/>
      <c r="H15" s="83"/>
      <c r="I15" s="83"/>
      <c r="J15" s="83"/>
    </row>
    <row r="16" spans="1:16" ht="15" customHeight="1">
      <c r="A16" s="38">
        <v>2023</v>
      </c>
      <c r="B16" s="87">
        <v>22.99569</v>
      </c>
      <c r="C16" s="87">
        <v>25.411989999999999</v>
      </c>
      <c r="D16" s="87">
        <v>25.148140000000001</v>
      </c>
      <c r="E16" s="12">
        <v>27.507100000000001</v>
      </c>
      <c r="F16" s="83"/>
      <c r="G16" s="83"/>
      <c r="H16" s="83"/>
      <c r="I16" s="83"/>
      <c r="J16" s="83"/>
      <c r="K16" s="83"/>
      <c r="L16" s="83"/>
    </row>
    <row r="17" spans="1:16" ht="15" customHeight="1">
      <c r="A17" s="38">
        <v>2024</v>
      </c>
      <c r="B17" s="87">
        <v>18.982759999999999</v>
      </c>
      <c r="C17" s="87">
        <v>20.986080000000001</v>
      </c>
      <c r="D17" s="87">
        <v>20.67728</v>
      </c>
      <c r="E17" s="12">
        <v>22.94049</v>
      </c>
      <c r="F17" s="83"/>
      <c r="G17" s="83"/>
      <c r="H17" s="83"/>
      <c r="I17" s="83"/>
      <c r="J17" s="83"/>
      <c r="K17" s="83"/>
    </row>
    <row r="18" spans="1:16" ht="15" customHeight="1" thickBot="1">
      <c r="A18" s="41" t="s">
        <v>20</v>
      </c>
      <c r="B18" s="167">
        <v>17.255130000000001</v>
      </c>
      <c r="C18" s="167">
        <v>19.344249999999999</v>
      </c>
      <c r="D18" s="167">
        <v>18.79917</v>
      </c>
      <c r="E18" s="15">
        <v>20.983090000000001</v>
      </c>
      <c r="F18" s="83"/>
      <c r="G18" s="83"/>
      <c r="H18" s="83"/>
      <c r="I18" s="83"/>
      <c r="J18" s="83"/>
      <c r="K18" s="83"/>
    </row>
    <row r="19" spans="1:16" ht="28.15" customHeight="1">
      <c r="A19" s="18"/>
      <c r="B19" s="18"/>
      <c r="C19" s="245"/>
      <c r="D19" s="245"/>
      <c r="E19" s="245"/>
      <c r="F19" s="18"/>
    </row>
    <row r="20" spans="1:16" ht="15" customHeight="1">
      <c r="C20" s="245"/>
      <c r="D20" s="245"/>
      <c r="E20" s="245"/>
      <c r="F20" s="83"/>
      <c r="G20" s="168"/>
      <c r="H20" s="168"/>
      <c r="I20" s="168"/>
      <c r="J20" s="168"/>
      <c r="K20" s="168"/>
      <c r="L20" s="168"/>
      <c r="M20" s="168"/>
      <c r="N20" s="168"/>
    </row>
    <row r="21" spans="1:16" ht="18" customHeight="1">
      <c r="B21" s="177"/>
      <c r="C21" s="177"/>
      <c r="D21" s="177"/>
      <c r="E21" s="177"/>
      <c r="F21" s="83"/>
      <c r="G21" s="168"/>
      <c r="H21" s="168"/>
      <c r="I21" s="168"/>
      <c r="J21" s="168"/>
      <c r="K21" s="168"/>
      <c r="L21" s="168"/>
      <c r="M21" s="168"/>
      <c r="N21" s="168"/>
    </row>
    <row r="22" spans="1:16" ht="15" customHeight="1">
      <c r="B22" s="177"/>
      <c r="C22" s="177"/>
      <c r="D22" s="177"/>
      <c r="E22" s="177"/>
    </row>
    <row r="23" spans="1:16" ht="14.25">
      <c r="B23" s="83"/>
      <c r="C23" s="83"/>
    </row>
    <row r="24" spans="1:16" ht="14.25">
      <c r="B24" s="174"/>
      <c r="E24" s="83"/>
    </row>
    <row r="25" spans="1:16" ht="14.25">
      <c r="B25" s="175"/>
    </row>
    <row r="26" spans="1:16" ht="14.25" customHeight="1">
      <c r="B26" s="175"/>
      <c r="F26" s="328" t="s">
        <v>81</v>
      </c>
      <c r="G26" s="328"/>
      <c r="H26" s="328"/>
      <c r="I26" s="328"/>
      <c r="J26" s="328"/>
      <c r="K26" s="328"/>
      <c r="L26" s="328"/>
      <c r="M26" s="328"/>
      <c r="N26" s="328"/>
      <c r="O26" s="328"/>
      <c r="P26" s="328"/>
    </row>
    <row r="27" spans="1:16" ht="14.25">
      <c r="B27" s="175"/>
      <c r="F27" s="328"/>
      <c r="G27" s="328"/>
      <c r="H27" s="328"/>
      <c r="I27" s="328"/>
      <c r="J27" s="328"/>
      <c r="K27" s="328"/>
      <c r="L27" s="328"/>
      <c r="M27" s="328"/>
      <c r="N27" s="328"/>
      <c r="O27" s="328"/>
      <c r="P27" s="328"/>
    </row>
    <row r="28" spans="1:16" ht="14.25">
      <c r="B28" s="175"/>
      <c r="F28" s="328"/>
      <c r="G28" s="328"/>
      <c r="H28" s="328"/>
      <c r="I28" s="328"/>
      <c r="J28" s="328"/>
      <c r="K28" s="328"/>
      <c r="L28" s="328"/>
      <c r="M28" s="328"/>
      <c r="N28" s="328"/>
      <c r="O28" s="328"/>
      <c r="P28" s="328"/>
    </row>
    <row r="29" spans="1:16" ht="14.25">
      <c r="B29" s="175"/>
    </row>
    <row r="30" spans="1:16" ht="14.25" hidden="1">
      <c r="B30" s="175"/>
    </row>
    <row r="31" spans="1:16" ht="14.25" hidden="1">
      <c r="B31" s="175"/>
    </row>
    <row r="32" spans="1:16" ht="14.25" hidden="1">
      <c r="B32" s="1"/>
    </row>
    <row r="33" spans="2:2" ht="14.25" hidden="1">
      <c r="B33" s="1"/>
    </row>
    <row r="34" spans="2:2" ht="14.25" hidden="1">
      <c r="B34" s="1"/>
    </row>
    <row r="35" spans="2:2" ht="14.25" hidden="1">
      <c r="B35" s="1"/>
    </row>
    <row r="36" spans="2:2" ht="14.25" hidden="1">
      <c r="B36" s="1"/>
    </row>
    <row r="37" spans="2:2" ht="14.25" hidden="1"/>
    <row r="38" spans="2:2" ht="14.25" hidden="1"/>
    <row r="39" spans="2:2" ht="14.25" hidden="1"/>
    <row r="40" spans="2:2" ht="14.25" hidden="1"/>
    <row r="41" spans="2:2" ht="14.25" hidden="1"/>
    <row r="42" spans="2:2" ht="14.25" hidden="1"/>
    <row r="43" spans="2:2" ht="14.25" hidden="1"/>
    <row r="44" spans="2:2" ht="14.25" hidden="1"/>
    <row r="45" spans="2:2" ht="14.25" hidden="1"/>
    <row r="46" spans="2:2" ht="14.25" hidden="1"/>
    <row r="47" spans="2:2" ht="14.25" hidden="1"/>
  </sheetData>
  <mergeCells count="2">
    <mergeCell ref="F6:P6"/>
    <mergeCell ref="F26:P28"/>
  </mergeCells>
  <hyperlinks>
    <hyperlink ref="A2" location="Índice!A1" display="Índice " xr:uid="{9312712C-C439-4612-9AA4-7B77DE83EC89}"/>
  </hyperlinks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1BEAF-66DD-4F8C-8F8C-338AE43FFC40}">
  <sheetPr>
    <tabColor rgb="FF00B050"/>
  </sheetPr>
  <dimension ref="A1:P33"/>
  <sheetViews>
    <sheetView showGridLines="0" zoomScaleNormal="100" workbookViewId="0">
      <selection activeCell="L30" sqref="L30"/>
    </sheetView>
  </sheetViews>
  <sheetFormatPr baseColWidth="10" defaultColWidth="0" defaultRowHeight="0" customHeight="1" zeroHeight="1"/>
  <cols>
    <col min="1" max="1" width="16.28515625" style="2" customWidth="1"/>
    <col min="2" max="2" width="11.42578125" style="2" customWidth="1"/>
    <col min="3" max="3" width="12.7109375" style="2" customWidth="1"/>
    <col min="4" max="4" width="12.28515625" style="2" customWidth="1"/>
    <col min="5" max="13" width="11.42578125" style="2" customWidth="1"/>
    <col min="14" max="14" width="0" style="2" hidden="1" customWidth="1"/>
    <col min="15" max="16384" width="11.42578125" style="2" hidden="1"/>
  </cols>
  <sheetData>
    <row r="1" spans="1:14" ht="14.65" customHeight="1">
      <c r="E1" s="411"/>
      <c r="F1" s="411"/>
    </row>
    <row r="2" spans="1:14" ht="14.25">
      <c r="A2" s="212" t="s">
        <v>31</v>
      </c>
      <c r="E2" s="411"/>
      <c r="F2" s="411"/>
    </row>
    <row r="3" spans="1:14" ht="14.25">
      <c r="E3" s="411"/>
      <c r="F3" s="411"/>
    </row>
    <row r="4" spans="1:14" ht="15">
      <c r="E4" s="182"/>
      <c r="F4" s="182"/>
    </row>
    <row r="5" spans="1:14" ht="15">
      <c r="E5" s="182"/>
      <c r="F5" s="182"/>
    </row>
    <row r="6" spans="1:14" ht="15.75" thickBot="1">
      <c r="F6" s="362" t="s">
        <v>202</v>
      </c>
      <c r="G6" s="362"/>
      <c r="H6" s="362"/>
      <c r="I6" s="362"/>
      <c r="J6" s="362"/>
      <c r="K6" s="362"/>
      <c r="L6" s="362"/>
      <c r="M6" s="362"/>
    </row>
    <row r="7" spans="1:14" ht="15.75" thickBot="1">
      <c r="A7" s="414" t="s">
        <v>77</v>
      </c>
      <c r="B7" s="415"/>
      <c r="C7" s="415"/>
      <c r="D7" s="416"/>
      <c r="E7" s="178"/>
      <c r="F7" s="178"/>
      <c r="G7" s="178"/>
      <c r="H7" s="178"/>
      <c r="I7" s="178"/>
      <c r="J7" s="178"/>
      <c r="K7" s="178"/>
      <c r="L7" s="178"/>
      <c r="M7" s="178"/>
      <c r="N7" s="178"/>
    </row>
    <row r="8" spans="1:14" ht="15.75" thickBot="1">
      <c r="A8" s="189" t="s">
        <v>32</v>
      </c>
      <c r="B8" s="190" t="s">
        <v>42</v>
      </c>
      <c r="C8" s="190" t="s">
        <v>43</v>
      </c>
      <c r="D8" s="191" t="s">
        <v>44</v>
      </c>
      <c r="E8" s="178"/>
      <c r="F8" s="178"/>
      <c r="G8" s="178"/>
      <c r="H8" s="178"/>
      <c r="I8" s="178"/>
      <c r="J8" s="178"/>
      <c r="K8" s="178"/>
      <c r="L8" s="178"/>
      <c r="M8" s="178"/>
      <c r="N8" s="178"/>
    </row>
    <row r="9" spans="1:14" ht="15">
      <c r="A9" s="192">
        <v>2015</v>
      </c>
      <c r="B9" s="120">
        <v>0.44479999999999997</v>
      </c>
      <c r="C9" s="120">
        <v>0.45046000000000003</v>
      </c>
      <c r="D9" s="68">
        <v>0.39180999999999999</v>
      </c>
      <c r="E9" s="178"/>
      <c r="F9" s="178"/>
      <c r="G9" s="178"/>
      <c r="H9" s="178"/>
      <c r="I9" s="178"/>
      <c r="J9" s="178"/>
      <c r="K9" s="178"/>
      <c r="L9" s="178"/>
      <c r="M9" s="178"/>
      <c r="N9" s="178"/>
    </row>
    <row r="10" spans="1:14" ht="15">
      <c r="A10" s="192">
        <v>2016</v>
      </c>
      <c r="B10" s="120">
        <v>0.42403000000000002</v>
      </c>
      <c r="C10" s="120">
        <v>0.42924000000000001</v>
      </c>
      <c r="D10" s="68">
        <v>0.37519000000000002</v>
      </c>
      <c r="E10" s="178"/>
      <c r="F10" s="178"/>
      <c r="G10" s="178"/>
      <c r="H10" s="178"/>
      <c r="I10" s="178"/>
      <c r="J10" s="178"/>
      <c r="K10" s="178"/>
      <c r="L10" s="178"/>
      <c r="M10" s="178"/>
      <c r="N10" s="178"/>
    </row>
    <row r="11" spans="1:14" ht="15">
      <c r="A11" s="192">
        <v>2017</v>
      </c>
      <c r="B11" s="120">
        <v>0.41991000000000001</v>
      </c>
      <c r="C11" s="120">
        <v>0.42675999999999997</v>
      </c>
      <c r="D11" s="68">
        <v>0.36086000000000001</v>
      </c>
      <c r="E11" s="178"/>
      <c r="F11" s="178"/>
      <c r="G11" s="178"/>
      <c r="H11" s="178"/>
      <c r="I11" s="178"/>
      <c r="J11" s="178"/>
      <c r="K11" s="178"/>
      <c r="L11" s="178"/>
      <c r="M11" s="178"/>
      <c r="N11" s="178"/>
    </row>
    <row r="12" spans="1:14" ht="15">
      <c r="A12" s="192">
        <v>2018</v>
      </c>
      <c r="B12" s="120">
        <v>0.42753999999999998</v>
      </c>
      <c r="C12" s="120">
        <v>0.43684000000000001</v>
      </c>
      <c r="D12" s="68">
        <v>0.35482999999999998</v>
      </c>
      <c r="E12" s="178"/>
      <c r="F12" s="178"/>
      <c r="G12" s="178"/>
      <c r="H12" s="178"/>
      <c r="I12" s="178"/>
      <c r="J12" s="178"/>
      <c r="K12" s="178"/>
      <c r="L12" s="178"/>
      <c r="M12" s="178"/>
      <c r="N12" s="178"/>
    </row>
    <row r="13" spans="1:14" ht="15">
      <c r="A13" s="192">
        <v>2019</v>
      </c>
      <c r="B13" s="120">
        <v>0.41881000000000002</v>
      </c>
      <c r="C13" s="120">
        <v>0.42498999999999998</v>
      </c>
      <c r="D13" s="68">
        <v>0.35587000000000002</v>
      </c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ht="15">
      <c r="A14" s="192">
        <v>2020</v>
      </c>
      <c r="B14" s="120">
        <v>0.39929999999999999</v>
      </c>
      <c r="C14" s="120">
        <v>0.40543000000000001</v>
      </c>
      <c r="D14" s="68">
        <v>0.35238000000000003</v>
      </c>
      <c r="E14" s="178"/>
      <c r="F14" s="178"/>
      <c r="G14" s="178"/>
      <c r="H14" s="178"/>
      <c r="I14" s="178"/>
      <c r="J14" s="178"/>
      <c r="K14" s="178"/>
      <c r="L14" s="178"/>
      <c r="M14" s="178"/>
      <c r="N14" s="178"/>
    </row>
    <row r="15" spans="1:14" ht="15">
      <c r="A15" s="192">
        <v>2021</v>
      </c>
      <c r="B15" s="120">
        <v>0.38845000000000002</v>
      </c>
      <c r="C15" s="120">
        <v>0.39373000000000002</v>
      </c>
      <c r="D15" s="68">
        <v>0.34500999999999998</v>
      </c>
      <c r="E15" s="178"/>
      <c r="F15" s="178"/>
      <c r="G15" s="178"/>
      <c r="H15" s="178"/>
      <c r="I15" s="178"/>
      <c r="J15" s="178"/>
      <c r="K15" s="178"/>
      <c r="L15" s="178"/>
      <c r="M15" s="178"/>
      <c r="N15" s="178"/>
    </row>
    <row r="16" spans="1:14" ht="15">
      <c r="A16" s="321">
        <v>2022</v>
      </c>
      <c r="B16" s="120">
        <v>0.3755</v>
      </c>
      <c r="C16" s="120">
        <v>0.37739</v>
      </c>
      <c r="D16" s="68">
        <v>0.35504000000000002</v>
      </c>
      <c r="E16" s="179"/>
      <c r="F16" s="179"/>
      <c r="G16" s="179"/>
      <c r="H16" s="178"/>
      <c r="I16" s="178"/>
      <c r="J16" s="178"/>
      <c r="K16" s="178"/>
      <c r="L16" s="178"/>
      <c r="M16" s="178"/>
      <c r="N16" s="178"/>
    </row>
    <row r="17" spans="1:16" ht="15">
      <c r="A17" s="321">
        <v>2023</v>
      </c>
      <c r="B17" s="120">
        <v>0.37770999999999999</v>
      </c>
      <c r="C17" s="120">
        <v>0.3805</v>
      </c>
      <c r="D17" s="68">
        <v>0.35302</v>
      </c>
      <c r="E17" s="179"/>
      <c r="F17" s="179"/>
      <c r="G17" s="179"/>
      <c r="H17" s="178"/>
      <c r="I17" s="178"/>
      <c r="J17" s="178"/>
      <c r="K17" s="178"/>
      <c r="L17" s="178"/>
      <c r="M17" s="178"/>
      <c r="N17" s="178"/>
    </row>
    <row r="18" spans="1:16" ht="15">
      <c r="A18" s="321">
        <v>2024</v>
      </c>
      <c r="B18" s="120">
        <v>0.38574999999999998</v>
      </c>
      <c r="C18" s="120">
        <v>0.38779999999999998</v>
      </c>
      <c r="D18" s="68">
        <v>0.36309000000000002</v>
      </c>
      <c r="E18" s="179"/>
      <c r="F18" s="179"/>
      <c r="G18" s="179"/>
      <c r="H18" s="178"/>
      <c r="I18" s="178"/>
      <c r="J18" s="178"/>
      <c r="K18" s="178"/>
      <c r="L18" s="178"/>
      <c r="M18" s="178"/>
      <c r="N18" s="178"/>
    </row>
    <row r="19" spans="1:16" ht="15.75" thickBot="1">
      <c r="A19" s="322" t="s">
        <v>20</v>
      </c>
      <c r="B19" s="180">
        <v>0.38851000000000002</v>
      </c>
      <c r="C19" s="180">
        <v>0.38947999999999999</v>
      </c>
      <c r="D19" s="70">
        <v>0.37093999999999999</v>
      </c>
      <c r="E19" s="179"/>
      <c r="F19" s="179"/>
      <c r="G19" s="179"/>
      <c r="H19" s="178"/>
      <c r="I19" s="178"/>
      <c r="J19" s="178"/>
      <c r="K19" s="178"/>
      <c r="L19" s="178"/>
      <c r="M19" s="178"/>
      <c r="N19" s="178"/>
    </row>
    <row r="20" spans="1:16" ht="40.9" customHeight="1">
      <c r="A20" s="412"/>
      <c r="B20" s="412"/>
      <c r="C20" s="412"/>
      <c r="D20" s="412"/>
      <c r="E20" s="186"/>
      <c r="F20" s="186"/>
      <c r="G20" s="186"/>
      <c r="H20" s="186"/>
      <c r="I20" s="178"/>
      <c r="J20" s="178"/>
      <c r="K20" s="178"/>
      <c r="L20" s="178"/>
      <c r="M20" s="178"/>
      <c r="N20" s="178"/>
    </row>
    <row r="21" spans="1:16" ht="14.25">
      <c r="A21" s="413"/>
      <c r="B21" s="413"/>
      <c r="C21" s="187"/>
      <c r="D21" s="187"/>
      <c r="E21" s="181"/>
      <c r="F21" s="181"/>
      <c r="G21" s="181"/>
      <c r="H21" s="181"/>
      <c r="I21" s="178"/>
      <c r="J21" s="178"/>
      <c r="K21" s="178"/>
      <c r="L21" s="178"/>
      <c r="M21" s="178"/>
      <c r="N21" s="178"/>
    </row>
    <row r="22" spans="1:16" ht="14.25">
      <c r="A22" s="179"/>
      <c r="B22" s="303"/>
      <c r="C22" s="303"/>
      <c r="D22" s="303"/>
      <c r="E22" s="178"/>
      <c r="F22" s="178"/>
      <c r="G22" s="178"/>
      <c r="H22" s="178"/>
      <c r="I22" s="178"/>
      <c r="J22" s="178"/>
      <c r="K22" s="178"/>
      <c r="L22" s="178"/>
      <c r="M22" s="178"/>
      <c r="N22" s="178"/>
    </row>
    <row r="23" spans="1:16" ht="14.25">
      <c r="A23" s="179"/>
      <c r="B23" s="188"/>
      <c r="C23" s="187"/>
      <c r="D23" s="187"/>
      <c r="E23" s="178"/>
      <c r="F23" s="178"/>
      <c r="G23" s="178"/>
      <c r="H23" s="178"/>
      <c r="I23" s="178"/>
      <c r="J23" s="178"/>
      <c r="K23" s="178"/>
      <c r="L23" s="178"/>
      <c r="M23" s="178"/>
      <c r="N23" s="178"/>
    </row>
    <row r="24" spans="1:16" ht="14.25">
      <c r="A24" s="179"/>
      <c r="B24" s="179"/>
      <c r="D24" s="179"/>
      <c r="E24" s="178"/>
      <c r="F24" s="178"/>
      <c r="G24" s="178"/>
      <c r="H24" s="178"/>
      <c r="I24" s="178"/>
      <c r="J24" s="178"/>
      <c r="K24" s="178"/>
      <c r="L24" s="178"/>
      <c r="M24" s="178"/>
      <c r="N24" s="178"/>
    </row>
    <row r="25" spans="1:16" ht="14.25">
      <c r="A25" s="179"/>
      <c r="B25" s="179"/>
      <c r="C25" s="179"/>
      <c r="D25" s="179"/>
      <c r="E25" s="178"/>
      <c r="F25" s="178"/>
      <c r="G25" s="178"/>
      <c r="H25" s="178"/>
      <c r="I25" s="178"/>
      <c r="J25" s="178"/>
      <c r="K25" s="178"/>
      <c r="L25" s="178"/>
      <c r="M25" s="178"/>
      <c r="N25" s="178"/>
    </row>
    <row r="26" spans="1:16" ht="14.25">
      <c r="A26" s="178"/>
      <c r="B26" s="179"/>
      <c r="C26" s="179"/>
      <c r="D26" s="179"/>
      <c r="E26" s="178"/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16" ht="14.25">
      <c r="A27" s="178"/>
      <c r="B27" s="179"/>
      <c r="C27" s="179"/>
      <c r="D27" s="179"/>
      <c r="E27" s="178"/>
      <c r="F27" s="328" t="s">
        <v>81</v>
      </c>
      <c r="G27" s="328"/>
      <c r="H27" s="328"/>
      <c r="I27" s="328"/>
      <c r="J27" s="328"/>
      <c r="K27" s="328"/>
      <c r="L27" s="328"/>
      <c r="M27" s="328"/>
      <c r="N27" s="328"/>
      <c r="O27" s="328"/>
      <c r="P27" s="328"/>
    </row>
    <row r="28" spans="1:16" ht="14.25">
      <c r="A28" s="178"/>
      <c r="B28" s="179"/>
      <c r="C28" s="179"/>
      <c r="D28" s="179"/>
      <c r="E28" s="178"/>
      <c r="F28" s="328"/>
      <c r="G28" s="328"/>
      <c r="H28" s="328"/>
      <c r="I28" s="328"/>
      <c r="J28" s="328"/>
      <c r="K28" s="328"/>
      <c r="L28" s="328"/>
      <c r="M28" s="328"/>
      <c r="N28" s="328"/>
      <c r="O28" s="328"/>
      <c r="P28" s="328"/>
    </row>
    <row r="29" spans="1:16" ht="14.25">
      <c r="A29" s="178"/>
      <c r="B29" s="179"/>
      <c r="C29" s="179"/>
      <c r="D29" s="179"/>
      <c r="E29" s="178"/>
      <c r="F29" s="328"/>
      <c r="G29" s="328"/>
      <c r="H29" s="328"/>
      <c r="I29" s="328"/>
      <c r="J29" s="328"/>
      <c r="K29" s="328"/>
      <c r="L29" s="328"/>
      <c r="M29" s="328"/>
      <c r="N29" s="328"/>
      <c r="O29" s="328"/>
      <c r="P29" s="328"/>
    </row>
    <row r="30" spans="1:16" ht="14.25">
      <c r="A30" s="178"/>
      <c r="B30" s="179"/>
      <c r="C30" s="179"/>
      <c r="D30" s="179"/>
      <c r="E30" s="178"/>
      <c r="F30" s="178"/>
      <c r="G30" s="178"/>
      <c r="H30" s="178"/>
      <c r="I30" s="178"/>
      <c r="J30" s="178"/>
      <c r="K30" s="178"/>
      <c r="L30" s="178"/>
      <c r="M30" s="178"/>
      <c r="N30" s="178"/>
    </row>
    <row r="31" spans="1:16" ht="14.25">
      <c r="A31" s="178"/>
      <c r="B31" s="179"/>
      <c r="C31" s="179"/>
      <c r="D31" s="179"/>
      <c r="E31" s="178"/>
      <c r="F31" s="178"/>
      <c r="G31" s="178"/>
      <c r="H31" s="178"/>
      <c r="I31" s="178"/>
      <c r="J31" s="178"/>
      <c r="K31" s="178"/>
      <c r="L31" s="178"/>
      <c r="M31" s="178"/>
      <c r="N31" s="178"/>
    </row>
    <row r="32" spans="1:16" ht="14.25">
      <c r="A32" s="178"/>
      <c r="B32" s="179"/>
      <c r="C32" s="179"/>
      <c r="D32" s="179"/>
      <c r="E32" s="178"/>
      <c r="F32" s="178"/>
      <c r="G32" s="178"/>
      <c r="H32" s="178"/>
      <c r="I32" s="178"/>
      <c r="J32" s="178"/>
      <c r="K32" s="178"/>
      <c r="L32" s="178"/>
      <c r="M32" s="178"/>
      <c r="N32" s="178"/>
    </row>
    <row r="33" spans="1:14" ht="14.25" hidden="1">
      <c r="A33" s="178"/>
      <c r="B33" s="413"/>
      <c r="C33" s="413"/>
      <c r="D33" s="413"/>
      <c r="E33" s="413"/>
      <c r="F33" s="413"/>
      <c r="G33" s="413"/>
      <c r="H33" s="413"/>
      <c r="I33" s="413"/>
      <c r="J33" s="178"/>
      <c r="K33" s="178"/>
      <c r="L33" s="178"/>
      <c r="M33" s="178"/>
      <c r="N33" s="178"/>
    </row>
  </sheetData>
  <mergeCells count="7">
    <mergeCell ref="E1:F3"/>
    <mergeCell ref="A20:D20"/>
    <mergeCell ref="A21:B21"/>
    <mergeCell ref="B33:I33"/>
    <mergeCell ref="A7:D7"/>
    <mergeCell ref="F6:M6"/>
    <mergeCell ref="F27:P29"/>
  </mergeCells>
  <hyperlinks>
    <hyperlink ref="A2" location="Índice!A1" display="Índice " xr:uid="{3C25C711-1534-4F23-8A84-5DECE337AF4E}"/>
  </hyperlinks>
  <pageMargins left="0.7" right="0.7" top="0.75" bottom="0.75" header="0.3" footer="0.3"/>
  <pageSetup orientation="portrait" horizontalDpi="4294967293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E9219-199E-4333-9E69-21A7FEDE7D56}">
  <sheetPr>
    <tabColor rgb="FF00B050"/>
  </sheetPr>
  <dimension ref="A1:Q38"/>
  <sheetViews>
    <sheetView showGridLines="0" zoomScale="90" zoomScaleNormal="90" workbookViewId="0">
      <selection activeCell="J3" sqref="J3"/>
    </sheetView>
  </sheetViews>
  <sheetFormatPr baseColWidth="10" defaultColWidth="0" defaultRowHeight="0" customHeight="1" zeroHeight="1"/>
  <cols>
    <col min="1" max="1" width="21" style="2" customWidth="1"/>
    <col min="2" max="3" width="13" style="2" customWidth="1"/>
    <col min="4" max="4" width="16" style="2" customWidth="1"/>
    <col min="5" max="5" width="12.42578125" style="2" customWidth="1"/>
    <col min="6" max="16" width="11.42578125" style="2" customWidth="1"/>
    <col min="17" max="16384" width="11.42578125" style="2" hidden="1"/>
  </cols>
  <sheetData>
    <row r="1" spans="1:16" ht="14.65" customHeight="1">
      <c r="A1" s="128"/>
      <c r="B1" s="128"/>
      <c r="C1" s="128"/>
      <c r="D1" s="128"/>
      <c r="E1" s="128"/>
      <c r="F1" s="128"/>
      <c r="G1" s="128"/>
      <c r="H1" s="128"/>
    </row>
    <row r="2" spans="1:16" ht="15">
      <c r="A2" s="212" t="s">
        <v>31</v>
      </c>
      <c r="B2" s="128"/>
      <c r="C2" s="128"/>
      <c r="D2" s="128"/>
    </row>
    <row r="3" spans="1:16" ht="15">
      <c r="A3" s="153"/>
      <c r="B3" s="203"/>
      <c r="C3" s="117"/>
      <c r="D3" s="117"/>
      <c r="E3" s="203"/>
      <c r="F3" s="204"/>
      <c r="G3" s="204"/>
      <c r="H3" s="200"/>
      <c r="I3" s="200"/>
      <c r="J3" s="200"/>
      <c r="K3" s="200"/>
      <c r="L3" s="200"/>
      <c r="M3" s="117"/>
      <c r="N3" s="117"/>
    </row>
    <row r="4" spans="1:16" ht="15">
      <c r="A4" s="138"/>
      <c r="B4" s="138"/>
      <c r="C4" s="201"/>
      <c r="D4" s="201"/>
      <c r="E4" s="138"/>
      <c r="F4" s="117"/>
      <c r="G4" s="117"/>
      <c r="H4" s="117"/>
      <c r="I4" s="117"/>
      <c r="J4" s="117"/>
      <c r="K4" s="117"/>
      <c r="L4" s="117"/>
      <c r="M4" s="117"/>
      <c r="N4" s="117"/>
    </row>
    <row r="5" spans="1:16" ht="15">
      <c r="A5" s="138"/>
      <c r="B5" s="138"/>
      <c r="C5" s="201"/>
      <c r="D5" s="201"/>
      <c r="E5" s="138"/>
      <c r="F5" s="117"/>
      <c r="G5" s="117"/>
      <c r="H5" s="117"/>
      <c r="I5" s="117"/>
      <c r="J5" s="117"/>
      <c r="K5" s="117"/>
      <c r="L5" s="117"/>
      <c r="M5" s="117"/>
      <c r="N5" s="117"/>
    </row>
    <row r="6" spans="1:16" ht="25.15" customHeight="1" thickBot="1">
      <c r="A6" s="418" t="s">
        <v>143</v>
      </c>
      <c r="B6" s="418"/>
      <c r="C6" s="418"/>
      <c r="D6" s="418"/>
      <c r="E6" s="418"/>
      <c r="F6" s="117"/>
      <c r="G6" s="371" t="s">
        <v>203</v>
      </c>
      <c r="H6" s="371"/>
      <c r="I6" s="371"/>
      <c r="J6" s="371"/>
      <c r="K6" s="371"/>
      <c r="L6" s="371"/>
      <c r="M6" s="371"/>
      <c r="N6" s="371"/>
      <c r="O6" s="371"/>
      <c r="P6" s="371"/>
    </row>
    <row r="7" spans="1:16" ht="22.9" customHeight="1" thickBot="1">
      <c r="A7" s="53" t="s">
        <v>32</v>
      </c>
      <c r="B7" s="46" t="s">
        <v>48</v>
      </c>
      <c r="C7" s="46" t="s">
        <v>50</v>
      </c>
      <c r="D7" s="46" t="s">
        <v>46</v>
      </c>
      <c r="E7" s="47" t="s">
        <v>47</v>
      </c>
    </row>
    <row r="8" spans="1:16" ht="15">
      <c r="A8" s="183">
        <v>2015</v>
      </c>
      <c r="B8" s="202">
        <v>0.43364999999999998</v>
      </c>
      <c r="C8" s="202">
        <v>0.47010000000000002</v>
      </c>
      <c r="D8" s="202">
        <v>0.4204</v>
      </c>
      <c r="E8" s="67">
        <v>0.40728999999999999</v>
      </c>
    </row>
    <row r="9" spans="1:16" ht="15">
      <c r="A9" s="323">
        <v>2016</v>
      </c>
      <c r="B9" s="120">
        <v>0.43658000000000002</v>
      </c>
      <c r="C9" s="120">
        <v>0.43652000000000002</v>
      </c>
      <c r="D9" s="120">
        <v>0.40639999999999998</v>
      </c>
      <c r="E9" s="68">
        <v>0.39326</v>
      </c>
    </row>
    <row r="10" spans="1:16" ht="15">
      <c r="A10" s="323">
        <v>2017</v>
      </c>
      <c r="B10" s="120">
        <v>0.41515999999999997</v>
      </c>
      <c r="C10" s="120">
        <v>0.44867000000000001</v>
      </c>
      <c r="D10" s="120">
        <v>0.38895000000000002</v>
      </c>
      <c r="E10" s="68">
        <v>0.39800000000000002</v>
      </c>
    </row>
    <row r="11" spans="1:16" ht="15">
      <c r="A11" s="323">
        <v>2018</v>
      </c>
      <c r="B11" s="120">
        <v>0.41361999999999999</v>
      </c>
      <c r="C11" s="120">
        <v>0.47992000000000001</v>
      </c>
      <c r="D11" s="120">
        <v>0.36937999999999999</v>
      </c>
      <c r="E11" s="68">
        <v>0.37422</v>
      </c>
    </row>
    <row r="12" spans="1:16" ht="15">
      <c r="A12" s="323">
        <v>2019</v>
      </c>
      <c r="B12" s="120">
        <v>0.40999000000000002</v>
      </c>
      <c r="C12" s="120">
        <v>0.46059</v>
      </c>
      <c r="D12" s="120">
        <v>0.37297999999999998</v>
      </c>
      <c r="E12" s="68">
        <v>0.37637999999999999</v>
      </c>
    </row>
    <row r="13" spans="1:16" ht="15">
      <c r="A13" s="323">
        <v>2020</v>
      </c>
      <c r="B13" s="120">
        <v>0.40479999999999999</v>
      </c>
      <c r="C13" s="120">
        <v>0.41731000000000001</v>
      </c>
      <c r="D13" s="120">
        <v>0.38169999999999998</v>
      </c>
      <c r="E13" s="68">
        <v>0.37433</v>
      </c>
      <c r="I13" s="145"/>
    </row>
    <row r="14" spans="1:16" ht="15">
      <c r="A14" s="323">
        <v>2021</v>
      </c>
      <c r="B14" s="120">
        <v>0.37729000000000001</v>
      </c>
      <c r="C14" s="120">
        <v>0.41498000000000002</v>
      </c>
      <c r="D14" s="120">
        <v>0.35727999999999999</v>
      </c>
      <c r="E14" s="68">
        <v>0.38145000000000001</v>
      </c>
    </row>
    <row r="15" spans="1:16" ht="15">
      <c r="A15" s="323">
        <v>2022</v>
      </c>
      <c r="B15" s="120">
        <v>0.34725</v>
      </c>
      <c r="C15" s="120">
        <v>0.39373000000000002</v>
      </c>
      <c r="D15" s="120">
        <v>0.35546</v>
      </c>
      <c r="E15" s="68">
        <v>0.38085999999999998</v>
      </c>
    </row>
    <row r="16" spans="1:16" ht="15">
      <c r="A16" s="323">
        <v>2023</v>
      </c>
      <c r="B16" s="120">
        <v>0.38457999999999998</v>
      </c>
      <c r="C16" s="120">
        <v>0.40210000000000001</v>
      </c>
      <c r="D16" s="120">
        <v>0.34488000000000002</v>
      </c>
      <c r="E16" s="68">
        <v>0.36386000000000002</v>
      </c>
    </row>
    <row r="17" spans="1:17" ht="15">
      <c r="A17" s="323">
        <v>2024</v>
      </c>
      <c r="B17" s="120">
        <v>0.37420999999999999</v>
      </c>
      <c r="C17" s="120">
        <v>0.40162999999999999</v>
      </c>
      <c r="D17" s="120">
        <v>0.36874000000000001</v>
      </c>
      <c r="E17" s="68">
        <v>0.37733</v>
      </c>
    </row>
    <row r="18" spans="1:17" ht="15" customHeight="1" thickBot="1">
      <c r="A18" s="324" t="s">
        <v>20</v>
      </c>
      <c r="B18" s="180">
        <v>0.38677</v>
      </c>
      <c r="C18" s="180">
        <v>0.41056999999999999</v>
      </c>
      <c r="D18" s="180">
        <v>0.35959999999999998</v>
      </c>
      <c r="E18" s="70">
        <v>0.37314000000000003</v>
      </c>
      <c r="F18" s="37"/>
      <c r="G18" s="37"/>
      <c r="H18" s="37"/>
    </row>
    <row r="19" spans="1:17" ht="14.25">
      <c r="A19" s="417"/>
      <c r="B19" s="417"/>
      <c r="C19" s="417"/>
      <c r="D19" s="417"/>
      <c r="E19" s="417"/>
    </row>
    <row r="20" spans="1:17" ht="14.25">
      <c r="B20" s="304">
        <f>+B18-B17</f>
        <v>1.2560000000000016E-2</v>
      </c>
      <c r="C20" s="304">
        <f>+C18-C17</f>
        <v>8.9400000000000035E-3</v>
      </c>
      <c r="D20" s="304">
        <f>+D18-D17</f>
        <v>-9.140000000000037E-3</v>
      </c>
      <c r="E20" s="304">
        <f>+E18-E17</f>
        <v>-4.1899999999999715E-3</v>
      </c>
    </row>
    <row r="21" spans="1:17" ht="14.25">
      <c r="B21" s="120"/>
      <c r="C21" s="120"/>
      <c r="D21" s="120"/>
      <c r="E21" s="120"/>
    </row>
    <row r="22" spans="1:17" ht="14.25">
      <c r="B22" s="120"/>
      <c r="C22" s="120"/>
      <c r="D22" s="120"/>
      <c r="E22" s="120"/>
    </row>
    <row r="23" spans="1:17" ht="14.25"/>
    <row r="24" spans="1:17" ht="14.25">
      <c r="G24" s="328" t="s">
        <v>81</v>
      </c>
      <c r="H24" s="328"/>
      <c r="I24" s="328"/>
      <c r="J24" s="328"/>
      <c r="K24" s="328"/>
      <c r="L24" s="328"/>
      <c r="M24" s="328"/>
      <c r="N24" s="328"/>
      <c r="O24" s="328"/>
      <c r="P24" s="328"/>
      <c r="Q24" s="328"/>
    </row>
    <row r="25" spans="1:17" ht="14.25">
      <c r="G25" s="328"/>
      <c r="H25" s="328"/>
      <c r="I25" s="328"/>
      <c r="J25" s="328"/>
      <c r="K25" s="328"/>
      <c r="L25" s="328"/>
      <c r="M25" s="328"/>
      <c r="N25" s="328"/>
      <c r="O25" s="328"/>
      <c r="P25" s="328"/>
      <c r="Q25" s="328"/>
    </row>
    <row r="26" spans="1:17" ht="14.25">
      <c r="G26" s="328"/>
      <c r="H26" s="328"/>
      <c r="I26" s="328"/>
      <c r="J26" s="328"/>
      <c r="K26" s="328"/>
      <c r="L26" s="328"/>
      <c r="M26" s="328"/>
      <c r="N26" s="328"/>
      <c r="O26" s="328"/>
      <c r="P26" s="328"/>
      <c r="Q26" s="328"/>
    </row>
    <row r="27" spans="1:17" ht="14.25"/>
    <row r="28" spans="1:17" ht="14.25" hidden="1"/>
    <row r="29" spans="1:17" ht="14.25" hidden="1"/>
    <row r="30" spans="1:17" ht="14.25" hidden="1"/>
    <row r="31" spans="1:17" ht="14.25" hidden="1"/>
    <row r="32" spans="1:17" ht="14.25" hidden="1"/>
    <row r="34" ht="15" hidden="1" customHeight="1"/>
    <row r="35" ht="15" hidden="1" customHeight="1"/>
    <row r="36" ht="15" hidden="1" customHeight="1"/>
    <row r="37" ht="15" hidden="1" customHeight="1"/>
    <row r="38" ht="15" hidden="1" customHeight="1"/>
  </sheetData>
  <mergeCells count="4">
    <mergeCell ref="A19:E19"/>
    <mergeCell ref="A6:E6"/>
    <mergeCell ref="G24:Q26"/>
    <mergeCell ref="G6:P6"/>
  </mergeCells>
  <hyperlinks>
    <hyperlink ref="A2" location="Índice!A1" display="Índice " xr:uid="{0656B792-C676-400E-9B6F-4B6AFB698DFD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9308B-66BE-47B8-AACC-A75A4157EFCE}">
  <sheetPr>
    <tabColor rgb="FF00B050"/>
  </sheetPr>
  <dimension ref="A1:T29"/>
  <sheetViews>
    <sheetView showGridLines="0" workbookViewId="0">
      <selection activeCell="F20" sqref="F20"/>
    </sheetView>
  </sheetViews>
  <sheetFormatPr baseColWidth="10" defaultColWidth="0" defaultRowHeight="14.25" zeroHeight="1"/>
  <cols>
    <col min="1" max="1" width="11.42578125" style="2" customWidth="1"/>
    <col min="2" max="13" width="16.28515625" style="2" customWidth="1"/>
    <col min="14" max="14" width="11.42578125" style="2" customWidth="1"/>
    <col min="15" max="20" width="0" style="2" hidden="1" customWidth="1"/>
    <col min="21" max="16384" width="11.42578125" style="2" hidden="1"/>
  </cols>
  <sheetData>
    <row r="1" spans="1:16"/>
    <row r="2" spans="1:16">
      <c r="A2" s="212" t="s">
        <v>31</v>
      </c>
    </row>
    <row r="3" spans="1:16"/>
    <row r="4" spans="1:16" ht="15">
      <c r="G4" s="371" t="s">
        <v>204</v>
      </c>
      <c r="H4" s="371"/>
      <c r="I4" s="371"/>
      <c r="J4" s="371"/>
      <c r="K4" s="371"/>
      <c r="L4" s="371"/>
      <c r="M4" s="210"/>
      <c r="N4" s="210"/>
      <c r="O4" s="210"/>
      <c r="P4" s="210"/>
    </row>
    <row r="5" spans="1:16">
      <c r="C5" s="120">
        <f>+C19-C18</f>
        <v>4.0599999999999525E-3</v>
      </c>
      <c r="D5" s="120">
        <f>+D19-D18</f>
        <v>-3.6700000000000066E-3</v>
      </c>
      <c r="E5" s="120">
        <f>+E19-E18</f>
        <v>1.3389999999999957E-2</v>
      </c>
    </row>
    <row r="6" spans="1:16" ht="30" customHeight="1" thickBot="1">
      <c r="B6" s="422" t="s">
        <v>172</v>
      </c>
      <c r="C6" s="422"/>
      <c r="D6" s="422"/>
      <c r="E6" s="422"/>
      <c r="F6" s="21"/>
      <c r="G6" s="21"/>
      <c r="H6" s="21"/>
      <c r="I6" s="21"/>
      <c r="J6" s="21"/>
      <c r="K6" s="21"/>
      <c r="L6" s="21"/>
      <c r="M6" s="21"/>
    </row>
    <row r="7" spans="1:16" ht="15.75" thickBot="1">
      <c r="B7" s="419" t="s">
        <v>77</v>
      </c>
      <c r="C7" s="420"/>
      <c r="D7" s="420"/>
      <c r="E7" s="421"/>
      <c r="F7" s="289"/>
      <c r="G7" s="289"/>
      <c r="H7" s="289"/>
      <c r="I7" s="289"/>
      <c r="J7" s="289"/>
      <c r="K7" s="289"/>
      <c r="L7" s="289"/>
      <c r="M7" s="289"/>
    </row>
    <row r="8" spans="1:16" ht="15">
      <c r="B8" s="183" t="s">
        <v>32</v>
      </c>
      <c r="C8" s="184" t="s">
        <v>42</v>
      </c>
      <c r="D8" s="184" t="s">
        <v>90</v>
      </c>
      <c r="E8" s="185" t="s">
        <v>84</v>
      </c>
      <c r="F8" s="289"/>
      <c r="G8" s="289"/>
      <c r="H8" s="289"/>
      <c r="I8" s="289"/>
      <c r="J8" s="289"/>
      <c r="K8" s="289"/>
      <c r="L8" s="289"/>
      <c r="M8" s="289"/>
    </row>
    <row r="9" spans="1:16" ht="15">
      <c r="B9" s="323">
        <v>2015</v>
      </c>
      <c r="C9" s="120">
        <v>0.45657999999999999</v>
      </c>
      <c r="D9" s="120">
        <v>0.46356999999999998</v>
      </c>
      <c r="E9" s="68">
        <v>0.43953999999999999</v>
      </c>
      <c r="F9" s="120"/>
      <c r="G9" s="120"/>
      <c r="H9" s="120"/>
      <c r="I9" s="120"/>
      <c r="J9" s="120"/>
      <c r="K9" s="120"/>
      <c r="L9" s="120"/>
      <c r="M9" s="120"/>
    </row>
    <row r="10" spans="1:16" ht="15">
      <c r="B10" s="323">
        <v>2016</v>
      </c>
      <c r="C10" s="120">
        <v>0.43726999999999999</v>
      </c>
      <c r="D10" s="120">
        <v>0.43630000000000002</v>
      </c>
      <c r="E10" s="68">
        <v>0.437</v>
      </c>
      <c r="F10" s="120"/>
      <c r="G10" s="120"/>
      <c r="H10" s="120"/>
      <c r="I10" s="120"/>
      <c r="J10" s="120"/>
      <c r="K10" s="120"/>
      <c r="L10" s="120"/>
      <c r="M10" s="120"/>
    </row>
    <row r="11" spans="1:16" ht="15">
      <c r="B11" s="323">
        <v>2017</v>
      </c>
      <c r="C11" s="120">
        <v>0.44302999999999998</v>
      </c>
      <c r="D11" s="120">
        <v>0.44396000000000002</v>
      </c>
      <c r="E11" s="68">
        <v>0.44041000000000002</v>
      </c>
      <c r="F11" s="120"/>
      <c r="G11" s="120"/>
      <c r="H11" s="120"/>
      <c r="I11" s="120"/>
      <c r="J11" s="120"/>
      <c r="K11" s="120"/>
      <c r="L11" s="120"/>
      <c r="M11" s="120"/>
    </row>
    <row r="12" spans="1:16" ht="15">
      <c r="B12" s="323">
        <v>2018</v>
      </c>
      <c r="C12" s="120">
        <v>0.44584000000000001</v>
      </c>
      <c r="D12" s="120">
        <v>0.42402000000000001</v>
      </c>
      <c r="E12" s="68">
        <v>0.4798</v>
      </c>
      <c r="F12" s="120"/>
      <c r="G12" s="120"/>
      <c r="H12" s="120"/>
      <c r="I12" s="120"/>
      <c r="J12" s="120"/>
      <c r="K12" s="120"/>
      <c r="L12" s="120"/>
      <c r="M12" s="120"/>
    </row>
    <row r="13" spans="1:16" ht="15">
      <c r="B13" s="323">
        <v>2019</v>
      </c>
      <c r="C13" s="120">
        <v>0.42897000000000002</v>
      </c>
      <c r="D13" s="120">
        <v>0.42985000000000001</v>
      </c>
      <c r="E13" s="68">
        <v>0.42342999999999997</v>
      </c>
      <c r="F13" s="120"/>
      <c r="G13" s="120"/>
      <c r="H13" s="120"/>
      <c r="I13" s="120"/>
      <c r="J13" s="120"/>
      <c r="K13" s="120"/>
      <c r="L13" s="120"/>
      <c r="M13" s="120"/>
    </row>
    <row r="14" spans="1:16" ht="15">
      <c r="B14" s="323">
        <v>2020</v>
      </c>
      <c r="C14" s="120">
        <v>0.40085999999999999</v>
      </c>
      <c r="D14" s="120">
        <v>0.40805999999999998</v>
      </c>
      <c r="E14" s="68">
        <v>0.3866</v>
      </c>
      <c r="F14" s="120"/>
      <c r="G14" s="120"/>
      <c r="H14" s="120"/>
      <c r="I14" s="120"/>
      <c r="J14" s="120"/>
      <c r="K14" s="120"/>
      <c r="L14" s="120"/>
      <c r="M14" s="120"/>
    </row>
    <row r="15" spans="1:16" ht="15">
      <c r="B15" s="323">
        <v>2021</v>
      </c>
      <c r="C15" s="120">
        <v>0.39667999999999998</v>
      </c>
      <c r="D15" s="120">
        <v>0.39656999999999998</v>
      </c>
      <c r="E15" s="68">
        <v>0.39435999999999999</v>
      </c>
      <c r="F15" s="120"/>
      <c r="G15" s="120"/>
      <c r="H15" s="120"/>
      <c r="I15" s="120"/>
      <c r="J15" s="120"/>
      <c r="K15" s="120"/>
      <c r="L15" s="120"/>
      <c r="M15" s="120"/>
    </row>
    <row r="16" spans="1:16" ht="15">
      <c r="B16" s="323">
        <v>2022</v>
      </c>
      <c r="C16" s="120">
        <v>0.38534000000000002</v>
      </c>
      <c r="D16" s="120">
        <v>0.38993</v>
      </c>
      <c r="E16" s="68">
        <v>0.37647000000000003</v>
      </c>
      <c r="F16" s="120"/>
      <c r="G16" s="120"/>
      <c r="H16" s="120"/>
      <c r="I16" s="120"/>
      <c r="J16" s="120"/>
      <c r="K16" s="120"/>
      <c r="L16" s="120"/>
      <c r="M16" s="120"/>
    </row>
    <row r="17" spans="2:20" ht="15">
      <c r="B17" s="323">
        <v>2023</v>
      </c>
      <c r="C17" s="120">
        <v>0.38819999999999999</v>
      </c>
      <c r="D17" s="120">
        <v>0.39590999999999998</v>
      </c>
      <c r="E17" s="68">
        <v>0.37297999999999998</v>
      </c>
      <c r="F17" s="120"/>
      <c r="G17" s="120"/>
      <c r="H17" s="120"/>
      <c r="I17" s="120"/>
      <c r="J17" s="120"/>
      <c r="K17" s="120"/>
      <c r="L17" s="120"/>
      <c r="M17" s="120"/>
    </row>
    <row r="18" spans="2:20" ht="15">
      <c r="B18" s="323">
        <v>2024</v>
      </c>
      <c r="C18" s="120">
        <v>0.39201000000000003</v>
      </c>
      <c r="D18" s="120">
        <v>0.40195999999999998</v>
      </c>
      <c r="E18" s="68">
        <v>0.37358000000000002</v>
      </c>
      <c r="F18" s="120"/>
      <c r="G18" s="120"/>
      <c r="H18" s="120"/>
      <c r="I18" s="120"/>
      <c r="J18" s="120"/>
      <c r="K18" s="120"/>
      <c r="L18" s="120"/>
      <c r="M18" s="120"/>
    </row>
    <row r="19" spans="2:20" ht="15.75" thickBot="1">
      <c r="B19" s="324" t="s">
        <v>20</v>
      </c>
      <c r="C19" s="180">
        <v>0.39606999999999998</v>
      </c>
      <c r="D19" s="180">
        <v>0.39828999999999998</v>
      </c>
      <c r="E19" s="70">
        <v>0.38696999999999998</v>
      </c>
      <c r="F19" s="120"/>
      <c r="G19" s="120"/>
      <c r="H19" s="120"/>
      <c r="I19" s="120"/>
      <c r="J19" s="120"/>
      <c r="K19" s="120"/>
      <c r="L19" s="120"/>
      <c r="M19" s="120"/>
    </row>
    <row r="20" spans="2:20" ht="14.25" customHeight="1">
      <c r="B20" s="412"/>
      <c r="C20" s="412"/>
      <c r="D20" s="412"/>
      <c r="E20" s="412"/>
      <c r="F20" s="255"/>
      <c r="G20" s="255"/>
      <c r="H20" s="328" t="s">
        <v>81</v>
      </c>
      <c r="I20" s="328"/>
      <c r="J20" s="328"/>
      <c r="K20" s="328"/>
      <c r="L20" s="255"/>
      <c r="M20" s="255"/>
    </row>
    <row r="21" spans="2:20">
      <c r="B21" s="328" t="s">
        <v>81</v>
      </c>
      <c r="C21" s="328"/>
      <c r="D21" s="328"/>
      <c r="E21" s="328"/>
      <c r="F21" s="254"/>
      <c r="G21" s="254"/>
      <c r="H21" s="328"/>
      <c r="I21" s="328"/>
      <c r="J21" s="328"/>
      <c r="K21" s="328"/>
      <c r="L21" s="254"/>
      <c r="M21" s="254"/>
      <c r="N21" s="44"/>
      <c r="O21" s="44"/>
      <c r="P21" s="44"/>
      <c r="Q21" s="44"/>
      <c r="R21" s="44"/>
      <c r="S21" s="44"/>
      <c r="T21" s="44"/>
    </row>
    <row r="22" spans="2:20" ht="24" customHeight="1">
      <c r="B22" s="328"/>
      <c r="C22" s="328"/>
      <c r="D22" s="328"/>
      <c r="E22" s="328"/>
      <c r="F22" s="254"/>
      <c r="G22" s="254"/>
      <c r="H22" s="328"/>
      <c r="I22" s="328"/>
      <c r="J22" s="328"/>
      <c r="K22" s="328"/>
      <c r="L22" s="254"/>
      <c r="M22" s="254"/>
      <c r="N22" s="44"/>
      <c r="O22" s="44"/>
      <c r="P22" s="44"/>
      <c r="Q22" s="44"/>
      <c r="R22" s="44"/>
      <c r="S22" s="44"/>
      <c r="T22" s="44"/>
    </row>
    <row r="23" spans="2:20" ht="25.5" customHeight="1">
      <c r="B23" s="328"/>
      <c r="C23" s="328"/>
      <c r="D23" s="328"/>
      <c r="E23" s="328"/>
      <c r="F23" s="254"/>
      <c r="G23" s="254"/>
      <c r="H23" s="254"/>
      <c r="I23" s="254"/>
      <c r="J23" s="254"/>
      <c r="K23" s="254"/>
      <c r="L23" s="254"/>
      <c r="M23" s="254"/>
      <c r="N23" s="44"/>
      <c r="O23" s="44"/>
      <c r="P23" s="44"/>
      <c r="Q23" s="44"/>
      <c r="R23" s="44"/>
      <c r="S23" s="44"/>
      <c r="T23" s="44"/>
    </row>
    <row r="24" spans="2:20" hidden="1"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2:20" hidden="1"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2:20" hidden="1"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</row>
    <row r="27" spans="2:20" hidden="1"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2:20" hidden="1"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</row>
    <row r="29" spans="2:20" hidden="1"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</row>
  </sheetData>
  <mergeCells count="6">
    <mergeCell ref="G4:L4"/>
    <mergeCell ref="B20:E20"/>
    <mergeCell ref="B7:E7"/>
    <mergeCell ref="B6:E6"/>
    <mergeCell ref="B21:E23"/>
    <mergeCell ref="H20:K22"/>
  </mergeCells>
  <hyperlinks>
    <hyperlink ref="A2" location="Índice!A1" display="Índice " xr:uid="{B4F6B4C2-11D0-42A1-BA76-E2D6FB149FCC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59D99-01B6-4025-ACB4-5CE3CB14740B}">
  <sheetPr>
    <tabColor rgb="FF00B050"/>
  </sheetPr>
  <dimension ref="A1:O28"/>
  <sheetViews>
    <sheetView showGridLines="0" zoomScale="90" zoomScaleNormal="90" workbookViewId="0">
      <selection activeCell="B23" sqref="B23"/>
    </sheetView>
  </sheetViews>
  <sheetFormatPr baseColWidth="10" defaultColWidth="0" defaultRowHeight="14.25" zeroHeight="1"/>
  <cols>
    <col min="1" max="1" width="10" style="1" customWidth="1"/>
    <col min="2" max="2" width="33" style="2" customWidth="1"/>
    <col min="3" max="3" width="23.28515625" style="2" customWidth="1"/>
    <col min="4" max="4" width="26.28515625" style="2" customWidth="1"/>
    <col min="5" max="15" width="9.140625" style="2" customWidth="1"/>
    <col min="16" max="16384" width="9.140625" style="2" hidden="1"/>
  </cols>
  <sheetData>
    <row r="1" spans="1:14"/>
    <row r="2" spans="1:14">
      <c r="A2" s="212" t="s">
        <v>31</v>
      </c>
    </row>
    <row r="3" spans="1:14"/>
    <row r="4" spans="1:14"/>
    <row r="5" spans="1:14"/>
    <row r="6" spans="1:14" ht="15.75" thickBot="1">
      <c r="A6" s="330" t="s">
        <v>114</v>
      </c>
      <c r="B6" s="330"/>
      <c r="C6" s="330"/>
      <c r="D6" s="330"/>
    </row>
    <row r="7" spans="1:14" ht="15">
      <c r="A7" s="225" t="s">
        <v>32</v>
      </c>
      <c r="B7" s="226" t="s">
        <v>98</v>
      </c>
      <c r="C7" s="226" t="s">
        <v>99</v>
      </c>
      <c r="D7" s="227" t="s">
        <v>100</v>
      </c>
      <c r="F7" s="333" t="s">
        <v>146</v>
      </c>
      <c r="G7" s="333"/>
      <c r="H7" s="333"/>
      <c r="I7" s="333"/>
      <c r="J7" s="333"/>
      <c r="K7" s="333"/>
      <c r="L7" s="333"/>
      <c r="M7" s="333"/>
      <c r="N7" s="333"/>
    </row>
    <row r="8" spans="1:14">
      <c r="A8" s="38">
        <v>2015</v>
      </c>
      <c r="B8" s="223">
        <v>87.736507561429988</v>
      </c>
      <c r="C8" s="223">
        <v>6.9877113137179094</v>
      </c>
      <c r="D8" s="243">
        <v>2.34</v>
      </c>
    </row>
    <row r="9" spans="1:14">
      <c r="A9" s="38">
        <v>2016</v>
      </c>
      <c r="B9" s="223">
        <v>89.148981185804161</v>
      </c>
      <c r="C9" s="223">
        <f t="shared" ref="C9:C17" si="0">+((B9-B8)/B8)*100</f>
        <v>1.6099040908201281</v>
      </c>
      <c r="D9" s="243">
        <v>1.695335759179617</v>
      </c>
    </row>
    <row r="10" spans="1:14">
      <c r="A10" s="38">
        <v>2017</v>
      </c>
      <c r="B10" s="223">
        <v>92.071446153299988</v>
      </c>
      <c r="C10" s="223">
        <f t="shared" si="0"/>
        <v>3.2781810051253761</v>
      </c>
      <c r="D10" s="243">
        <v>4.2042774660486115</v>
      </c>
    </row>
    <row r="11" spans="1:14">
      <c r="A11" s="38">
        <v>2018</v>
      </c>
      <c r="B11" s="223">
        <v>95.354542684465827</v>
      </c>
      <c r="C11" s="223">
        <f t="shared" si="0"/>
        <v>3.5658140154543099</v>
      </c>
      <c r="D11" s="243">
        <v>1.1705946620883312</v>
      </c>
    </row>
    <row r="12" spans="1:14">
      <c r="A12" s="38">
        <v>2019</v>
      </c>
      <c r="B12" s="223">
        <v>97.081035629586665</v>
      </c>
      <c r="C12" s="223">
        <f t="shared" si="0"/>
        <v>1.8106037704295981</v>
      </c>
      <c r="D12" s="243">
        <v>3.6562789262573281</v>
      </c>
    </row>
    <row r="13" spans="1:14">
      <c r="A13" s="38">
        <v>2020</v>
      </c>
      <c r="B13" s="223">
        <v>100.75170050215206</v>
      </c>
      <c r="C13" s="223">
        <f t="shared" si="0"/>
        <v>3.7810318449535729</v>
      </c>
      <c r="D13" s="243">
        <v>5.5536478118097365</v>
      </c>
    </row>
    <row r="14" spans="1:14">
      <c r="A14" s="38">
        <v>2021</v>
      </c>
      <c r="B14" s="223">
        <v>109.05658333333332</v>
      </c>
      <c r="C14" s="223">
        <f t="shared" si="0"/>
        <v>8.2429207544778524</v>
      </c>
      <c r="D14" s="243">
        <v>8.4956989865317958</v>
      </c>
    </row>
    <row r="15" spans="1:14">
      <c r="A15" s="38">
        <v>2022</v>
      </c>
      <c r="B15" s="223">
        <v>118.66574999999996</v>
      </c>
      <c r="C15" s="223">
        <f t="shared" si="0"/>
        <v>8.811175238542047</v>
      </c>
      <c r="D15" s="243">
        <v>7.8269161155893663</v>
      </c>
    </row>
    <row r="16" spans="1:14">
      <c r="A16" s="38">
        <v>2023</v>
      </c>
      <c r="B16" s="223">
        <v>124.34463333333333</v>
      </c>
      <c r="C16" s="223">
        <f t="shared" si="0"/>
        <v>4.7856128102113509</v>
      </c>
      <c r="D16" s="243">
        <v>3.5688785536486245</v>
      </c>
    </row>
    <row r="17" spans="1:14">
      <c r="A17" s="38">
        <v>2024</v>
      </c>
      <c r="B17" s="223">
        <v>128.45078333333336</v>
      </c>
      <c r="C17" s="223">
        <f t="shared" si="0"/>
        <v>3.3022333895123426</v>
      </c>
      <c r="D17" s="243">
        <v>3.348496994938599</v>
      </c>
    </row>
    <row r="18" spans="1:14" ht="15" thickBot="1">
      <c r="A18" s="218" t="s">
        <v>20</v>
      </c>
      <c r="B18" s="224">
        <v>133.42583333333332</v>
      </c>
      <c r="C18" s="224">
        <f>+((B18-B17)/B17)*100</f>
        <v>3.873117680481216</v>
      </c>
      <c r="D18" s="244">
        <v>4.9521121157876991</v>
      </c>
    </row>
    <row r="19" spans="1:14">
      <c r="D19" s="295"/>
    </row>
    <row r="20" spans="1:14"/>
    <row r="21" spans="1:14">
      <c r="A21" s="26"/>
    </row>
    <row r="22" spans="1:14">
      <c r="A22" s="26"/>
    </row>
    <row r="23" spans="1:14"/>
    <row r="24" spans="1:14"/>
    <row r="25" spans="1:14"/>
    <row r="26" spans="1:14">
      <c r="F26" s="332" t="s">
        <v>118</v>
      </c>
      <c r="G26" s="332"/>
      <c r="H26" s="332"/>
      <c r="I26" s="332"/>
      <c r="J26" s="332"/>
      <c r="K26" s="332"/>
      <c r="L26" s="332"/>
      <c r="M26" s="332"/>
      <c r="N26" s="332"/>
    </row>
    <row r="27" spans="1:14" ht="35.25" customHeight="1">
      <c r="F27" s="332"/>
      <c r="G27" s="332"/>
      <c r="H27" s="332"/>
      <c r="I27" s="332"/>
      <c r="J27" s="332"/>
      <c r="K27" s="332"/>
      <c r="L27" s="332"/>
      <c r="M27" s="332"/>
      <c r="N27" s="332"/>
    </row>
    <row r="28" spans="1:14"/>
  </sheetData>
  <mergeCells count="3">
    <mergeCell ref="F7:N7"/>
    <mergeCell ref="A6:D6"/>
    <mergeCell ref="F26:N27"/>
  </mergeCells>
  <hyperlinks>
    <hyperlink ref="A2" location="Índice!A1" display="Índice " xr:uid="{C790B2DE-E0B6-41E5-8E97-4E4AD8F2F4FD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31507-0124-45BD-9AAA-08A56E0BE0A3}">
  <sheetPr>
    <tabColor rgb="FF00B050"/>
  </sheetPr>
  <dimension ref="A1:W88"/>
  <sheetViews>
    <sheetView showGridLines="0" zoomScale="85" zoomScaleNormal="85" workbookViewId="0">
      <selection activeCell="G7" sqref="G7"/>
    </sheetView>
  </sheetViews>
  <sheetFormatPr baseColWidth="10" defaultColWidth="0" defaultRowHeight="0" customHeight="1" zeroHeight="1"/>
  <cols>
    <col min="1" max="2" width="11.42578125" style="2" customWidth="1"/>
    <col min="3" max="3" width="14.140625" style="2" customWidth="1"/>
    <col min="4" max="4" width="11.28515625" style="2" customWidth="1"/>
    <col min="5" max="11" width="14.7109375" style="2" customWidth="1"/>
    <col min="12" max="13" width="11.42578125" style="2" customWidth="1"/>
    <col min="14" max="17" width="11.42578125" style="2" hidden="1" customWidth="1"/>
    <col min="18" max="23" width="0" style="2" hidden="1" customWidth="1"/>
    <col min="24" max="16384" width="11.42578125" style="2" hidden="1"/>
  </cols>
  <sheetData>
    <row r="1" spans="1:14" ht="14.65" customHeight="1"/>
    <row r="2" spans="1:14" ht="14.65" customHeight="1">
      <c r="A2" s="212" t="s">
        <v>31</v>
      </c>
    </row>
    <row r="3" spans="1:14" ht="14.25">
      <c r="A3" s="153"/>
    </row>
    <row r="4" spans="1:14" ht="15">
      <c r="C4" s="21"/>
      <c r="L4" s="21"/>
    </row>
    <row r="5" spans="1:14" ht="15">
      <c r="C5" s="21"/>
      <c r="L5" s="21"/>
    </row>
    <row r="6" spans="1:14" ht="38.25" customHeight="1">
      <c r="A6" s="325" t="s">
        <v>173</v>
      </c>
      <c r="B6" s="325"/>
      <c r="C6" s="325"/>
      <c r="D6" s="325"/>
      <c r="E6" s="128"/>
      <c r="F6" s="128"/>
      <c r="G6" s="371" t="s">
        <v>201</v>
      </c>
      <c r="H6" s="371"/>
      <c r="I6" s="371"/>
      <c r="J6" s="371"/>
      <c r="K6" s="371"/>
      <c r="L6" s="371"/>
      <c r="M6" s="128"/>
      <c r="N6" s="128"/>
    </row>
    <row r="7" spans="1:14" ht="19.149999999999999" customHeight="1" thickBot="1">
      <c r="A7" s="130"/>
      <c r="B7" s="164" t="s">
        <v>78</v>
      </c>
      <c r="C7" s="130" t="s">
        <v>43</v>
      </c>
      <c r="D7" s="129" t="s">
        <v>44</v>
      </c>
    </row>
    <row r="8" spans="1:14" ht="19.149999999999999" customHeight="1">
      <c r="A8" s="53">
        <v>2015</v>
      </c>
      <c r="B8" s="205">
        <v>2.0959469999999998</v>
      </c>
      <c r="C8" s="205">
        <v>2.4117730000000002</v>
      </c>
      <c r="D8" s="206">
        <v>1.780122</v>
      </c>
    </row>
    <row r="9" spans="1:14" ht="15">
      <c r="A9" s="130">
        <v>2016</v>
      </c>
      <c r="B9" s="23">
        <v>1.8924609999999999</v>
      </c>
      <c r="C9" s="23">
        <v>2.1643530000000002</v>
      </c>
      <c r="D9" s="207">
        <v>1.6205700000000001</v>
      </c>
    </row>
    <row r="10" spans="1:14" ht="15">
      <c r="A10" s="130">
        <v>2017</v>
      </c>
      <c r="B10" s="23">
        <v>1.819688</v>
      </c>
      <c r="C10" s="23">
        <v>2.1388950000000002</v>
      </c>
      <c r="D10" s="207">
        <v>1.500481</v>
      </c>
    </row>
    <row r="11" spans="1:14" ht="15">
      <c r="A11" s="130">
        <v>2018</v>
      </c>
      <c r="B11" s="23">
        <v>1.8513660000000001</v>
      </c>
      <c r="C11" s="23">
        <v>2.2525210000000002</v>
      </c>
      <c r="D11" s="207">
        <v>1.4502109999999999</v>
      </c>
    </row>
    <row r="12" spans="1:14" ht="15">
      <c r="A12" s="130">
        <v>2019</v>
      </c>
      <c r="B12" s="23">
        <v>1.7888740000000001</v>
      </c>
      <c r="C12" s="23">
        <v>2.119373</v>
      </c>
      <c r="D12" s="207">
        <v>1.458375</v>
      </c>
    </row>
    <row r="13" spans="1:14" ht="15">
      <c r="A13" s="130">
        <v>2020</v>
      </c>
      <c r="B13" s="23">
        <v>1.657985</v>
      </c>
      <c r="C13" s="23">
        <v>1.8997850000000001</v>
      </c>
      <c r="D13" s="207">
        <v>1.416185</v>
      </c>
    </row>
    <row r="14" spans="1:14" ht="15">
      <c r="A14" s="130">
        <v>2021</v>
      </c>
      <c r="B14" s="23">
        <v>1.588344</v>
      </c>
      <c r="C14" s="23">
        <v>1.794035</v>
      </c>
      <c r="D14" s="207">
        <v>1.382654</v>
      </c>
    </row>
    <row r="15" spans="1:14" ht="15">
      <c r="A15" s="130">
        <v>2022</v>
      </c>
      <c r="B15" s="23">
        <v>1.557706</v>
      </c>
      <c r="C15" s="23">
        <v>1.6475420000000001</v>
      </c>
      <c r="D15" s="207">
        <v>1.46787</v>
      </c>
      <c r="L15" s="122"/>
    </row>
    <row r="16" spans="1:14" ht="15">
      <c r="A16" s="130">
        <v>2023</v>
      </c>
      <c r="B16" s="23">
        <v>1.555801</v>
      </c>
      <c r="C16" s="23">
        <v>1.6668890000000001</v>
      </c>
      <c r="D16" s="207">
        <v>1.4447140000000001</v>
      </c>
      <c r="E16" s="122"/>
      <c r="F16" s="122"/>
      <c r="G16" s="122"/>
      <c r="H16" s="122"/>
      <c r="I16" s="122"/>
      <c r="J16" s="122"/>
      <c r="K16" s="122"/>
      <c r="L16" s="122"/>
      <c r="M16" s="122"/>
    </row>
    <row r="17" spans="1:23" ht="15">
      <c r="A17" s="130">
        <v>2024</v>
      </c>
      <c r="B17" s="23">
        <v>1.6301479999999999</v>
      </c>
      <c r="C17" s="23">
        <v>1.7405710000000001</v>
      </c>
      <c r="D17" s="207">
        <v>1.519725</v>
      </c>
      <c r="L17" s="122"/>
    </row>
    <row r="18" spans="1:23" ht="15.75" thickBot="1">
      <c r="A18" s="131" t="s">
        <v>20</v>
      </c>
      <c r="B18" s="319">
        <v>1.668445</v>
      </c>
      <c r="C18" s="319">
        <v>1.761395</v>
      </c>
      <c r="D18" s="320">
        <v>1.575496</v>
      </c>
      <c r="E18" s="23"/>
      <c r="F18" s="23"/>
      <c r="G18" s="23"/>
      <c r="H18" s="23"/>
      <c r="I18" s="23"/>
      <c r="J18" s="23"/>
      <c r="K18" s="23"/>
      <c r="L18" s="122"/>
    </row>
    <row r="19" spans="1:23" ht="40.9" customHeight="1">
      <c r="A19" s="128"/>
      <c r="B19" s="305"/>
      <c r="C19" s="305"/>
      <c r="D19" s="305"/>
      <c r="E19" s="128"/>
      <c r="F19" s="128"/>
      <c r="G19" s="128"/>
      <c r="H19" s="128"/>
      <c r="I19" s="128"/>
      <c r="J19" s="128"/>
      <c r="K19" s="128"/>
      <c r="L19" s="18"/>
      <c r="M19" s="18"/>
      <c r="N19" s="18"/>
      <c r="O19" s="18"/>
    </row>
    <row r="20" spans="1:23" ht="14.25"/>
    <row r="21" spans="1:23" ht="14.25">
      <c r="D21" s="208"/>
      <c r="E21" s="208"/>
      <c r="F21" s="208"/>
      <c r="G21" s="208"/>
      <c r="H21" s="208"/>
      <c r="I21" s="208"/>
      <c r="J21" s="208"/>
      <c r="K21" s="208"/>
      <c r="L21" s="208"/>
      <c r="M21" s="208"/>
    </row>
    <row r="22" spans="1:23" ht="14.25"/>
    <row r="23" spans="1:23" ht="14.25"/>
    <row r="24" spans="1:23" ht="14.25" customHeight="1">
      <c r="G24" s="328" t="s">
        <v>81</v>
      </c>
      <c r="H24" s="328"/>
      <c r="I24" s="328"/>
      <c r="J24" s="328"/>
      <c r="K24" s="328"/>
      <c r="L24" s="328"/>
    </row>
    <row r="25" spans="1:23" ht="14.25">
      <c r="G25" s="328"/>
      <c r="H25" s="328"/>
      <c r="I25" s="328"/>
      <c r="J25" s="328"/>
      <c r="K25" s="328"/>
      <c r="L25" s="328"/>
    </row>
    <row r="26" spans="1:23" ht="14.25">
      <c r="G26" s="328"/>
      <c r="H26" s="328"/>
      <c r="I26" s="328"/>
      <c r="J26" s="328"/>
      <c r="K26" s="328"/>
      <c r="L26" s="328"/>
    </row>
    <row r="27" spans="1:23" ht="14.25"/>
    <row r="28" spans="1:23" ht="14.25" hidden="1">
      <c r="T28" s="122"/>
      <c r="U28" s="122"/>
      <c r="V28" s="122"/>
      <c r="W28" s="122"/>
    </row>
    <row r="29" spans="1:23" ht="14.25" hidden="1">
      <c r="T29" s="122"/>
      <c r="U29" s="122"/>
      <c r="V29" s="122"/>
      <c r="W29" s="122"/>
    </row>
    <row r="30" spans="1:23" ht="14.25" hidden="1">
      <c r="T30" s="122"/>
      <c r="U30" s="122"/>
      <c r="V30" s="122"/>
      <c r="W30" s="122"/>
    </row>
    <row r="31" spans="1:23" ht="14.25" hidden="1"/>
    <row r="32" spans="1:23" ht="14.25" hidden="1"/>
    <row r="33" spans="3:17" ht="14.25" hidden="1"/>
    <row r="34" spans="3:17" ht="14.25" hidden="1">
      <c r="Q34" s="83"/>
    </row>
    <row r="35" spans="3:17" ht="14.25" hidden="1">
      <c r="Q35" s="83"/>
    </row>
    <row r="36" spans="3:17" ht="14.25" hidden="1">
      <c r="Q36" s="83"/>
    </row>
    <row r="37" spans="3:17" ht="14.25" hidden="1">
      <c r="Q37" s="83"/>
    </row>
    <row r="38" spans="3:17" ht="14.25" hidden="1">
      <c r="Q38" s="83"/>
    </row>
    <row r="39" spans="3:17" ht="14.25" hidden="1">
      <c r="Q39" s="83"/>
    </row>
    <row r="40" spans="3:17" ht="14.25" hidden="1">
      <c r="Q40" s="83"/>
    </row>
    <row r="41" spans="3:17" ht="14.25" hidden="1">
      <c r="C41" s="122"/>
      <c r="D41" s="122"/>
      <c r="E41" s="122"/>
      <c r="F41" s="122"/>
      <c r="G41" s="122"/>
      <c r="H41" s="122"/>
      <c r="I41" s="122"/>
      <c r="J41" s="122"/>
      <c r="K41" s="122"/>
      <c r="Q41" s="83"/>
    </row>
    <row r="42" spans="3:17" ht="14.25" hidden="1">
      <c r="Q42" s="83"/>
    </row>
    <row r="43" spans="3:17" ht="14.25" hidden="1">
      <c r="Q43" s="83"/>
    </row>
    <row r="44" spans="3:17" ht="14.25" hidden="1">
      <c r="Q44" s="83"/>
    </row>
    <row r="50" ht="14.25" hidden="1"/>
    <row r="52" ht="14.25" hidden="1"/>
    <row r="66" ht="14.25" hidden="1"/>
    <row r="67" ht="14.25" hidden="1"/>
    <row r="68" ht="14.25" hidden="1"/>
    <row r="73" ht="14.25" hidden="1"/>
    <row r="74" ht="14.25" hidden="1"/>
    <row r="75" ht="14.25" hidden="1"/>
    <row r="76" ht="14.25" hidden="1"/>
    <row r="77" ht="14.25" hidden="1"/>
    <row r="78" ht="14.25" hidden="1"/>
    <row r="79" ht="14.25" hidden="1"/>
    <row r="80" ht="14.25" hidden="1"/>
    <row r="81" ht="14.25" hidden="1"/>
    <row r="82" ht="14.25" hidden="1"/>
    <row r="83" ht="14.25" hidden="1"/>
    <row r="84" ht="14.25" hidden="1"/>
    <row r="85" ht="14.25" hidden="1"/>
    <row r="86" ht="14.25" hidden="1"/>
    <row r="87" ht="14.25" hidden="1"/>
    <row r="88" ht="14.25" hidden="1"/>
  </sheetData>
  <mergeCells count="3">
    <mergeCell ref="G24:L26"/>
    <mergeCell ref="A6:D6"/>
    <mergeCell ref="G6:L6"/>
  </mergeCells>
  <hyperlinks>
    <hyperlink ref="A2" location="Índice!A1" display="Índice " xr:uid="{8DB273F4-880F-47B1-82AA-B27478B34900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F8B4D-5C6B-4421-9C2F-B4FF0BD87EB0}">
  <sheetPr codeName="Sheet2">
    <tabColor theme="9" tint="0.79998168889431442"/>
  </sheetPr>
  <dimension ref="A1:G48"/>
  <sheetViews>
    <sheetView showGridLines="0" workbookViewId="0">
      <selection activeCell="J35" sqref="J35:J36"/>
    </sheetView>
  </sheetViews>
  <sheetFormatPr baseColWidth="10" defaultColWidth="9" defaultRowHeight="15"/>
  <cols>
    <col min="1" max="1" width="9" style="424"/>
    <col min="2" max="2" width="10.28515625" style="424" bestFit="1" customWidth="1"/>
    <col min="3" max="3" width="9.85546875" style="424" bestFit="1" customWidth="1"/>
    <col min="4" max="4" width="14.85546875" style="424" bestFit="1" customWidth="1"/>
    <col min="5" max="7" width="9.85546875" style="424" bestFit="1" customWidth="1"/>
    <col min="8" max="16384" width="9" style="424"/>
  </cols>
  <sheetData>
    <row r="1" spans="1:7">
      <c r="A1" s="423" t="s">
        <v>207</v>
      </c>
    </row>
    <row r="3" spans="1:7" ht="25.9" customHeight="1">
      <c r="B3" s="425" t="s">
        <v>208</v>
      </c>
      <c r="C3" s="425"/>
      <c r="D3" s="425"/>
      <c r="E3" s="425"/>
      <c r="F3" s="425"/>
      <c r="G3" s="425"/>
    </row>
    <row r="4" spans="1:7">
      <c r="B4" s="426"/>
      <c r="C4" s="426"/>
      <c r="D4" s="426"/>
      <c r="E4" s="426"/>
      <c r="F4" s="426"/>
      <c r="G4" s="426"/>
    </row>
    <row r="5" spans="1:7">
      <c r="B5" s="468" t="s">
        <v>209</v>
      </c>
      <c r="C5" s="469" t="s">
        <v>210</v>
      </c>
      <c r="D5" s="469"/>
      <c r="E5" s="469"/>
      <c r="F5" s="469"/>
      <c r="G5" s="469"/>
    </row>
    <row r="6" spans="1:7">
      <c r="B6" s="470"/>
      <c r="C6" s="471" t="s">
        <v>50</v>
      </c>
      <c r="D6" s="471" t="s">
        <v>46</v>
      </c>
      <c r="E6" s="471" t="s">
        <v>48</v>
      </c>
      <c r="F6" s="471" t="s">
        <v>47</v>
      </c>
      <c r="G6" s="471" t="s">
        <v>42</v>
      </c>
    </row>
    <row r="7" spans="1:7">
      <c r="B7" s="424" t="s">
        <v>211</v>
      </c>
      <c r="C7" s="427">
        <v>6286.7000000000007</v>
      </c>
      <c r="D7" s="427">
        <v>5278.4000000000005</v>
      </c>
      <c r="E7" s="427">
        <v>5330.6</v>
      </c>
      <c r="F7" s="427">
        <v>4428.3</v>
      </c>
      <c r="G7" s="427">
        <v>5331</v>
      </c>
    </row>
    <row r="8" spans="1:7">
      <c r="B8" s="424" t="s">
        <v>212</v>
      </c>
      <c r="C8" s="427">
        <v>6306.8</v>
      </c>
      <c r="D8" s="427">
        <v>5279.3</v>
      </c>
      <c r="E8" s="427">
        <v>5340.8</v>
      </c>
      <c r="F8" s="427">
        <v>4424.4000000000005</v>
      </c>
      <c r="G8" s="427">
        <v>5337.8</v>
      </c>
    </row>
    <row r="9" spans="1:7">
      <c r="B9" s="424" t="s">
        <v>213</v>
      </c>
      <c r="C9" s="427">
        <v>6345.6</v>
      </c>
      <c r="D9" s="427">
        <v>5323</v>
      </c>
      <c r="E9" s="427">
        <v>5385.3</v>
      </c>
      <c r="F9" s="427">
        <v>4458.3</v>
      </c>
      <c r="G9" s="427">
        <v>5378</v>
      </c>
    </row>
    <row r="10" spans="1:7">
      <c r="B10" s="424" t="s">
        <v>214</v>
      </c>
      <c r="C10" s="427">
        <v>6386.4000000000005</v>
      </c>
      <c r="D10" s="427">
        <v>5337.9000000000005</v>
      </c>
      <c r="E10" s="427">
        <v>5404.7000000000007</v>
      </c>
      <c r="F10" s="427">
        <v>4484</v>
      </c>
      <c r="G10" s="427">
        <v>5403.2000000000007</v>
      </c>
    </row>
    <row r="11" spans="1:7">
      <c r="B11" s="424" t="s">
        <v>215</v>
      </c>
      <c r="C11" s="427">
        <v>6495.7000000000007</v>
      </c>
      <c r="D11" s="427">
        <v>5452.8</v>
      </c>
      <c r="E11" s="427">
        <v>5509.1</v>
      </c>
      <c r="F11" s="427">
        <v>4583.1000000000004</v>
      </c>
      <c r="G11" s="427">
        <v>5510.2000000000007</v>
      </c>
    </row>
    <row r="12" spans="1:7">
      <c r="B12" s="424" t="s">
        <v>216</v>
      </c>
      <c r="C12" s="427">
        <v>6489.8</v>
      </c>
      <c r="D12" s="427">
        <v>5454.5</v>
      </c>
      <c r="E12" s="427">
        <v>5499.4000000000005</v>
      </c>
      <c r="F12" s="427">
        <v>4570.9000000000005</v>
      </c>
      <c r="G12" s="427">
        <v>5503.7000000000007</v>
      </c>
    </row>
    <row r="13" spans="1:7">
      <c r="B13" s="424" t="s">
        <v>217</v>
      </c>
      <c r="C13" s="427">
        <v>6530.1</v>
      </c>
      <c r="D13" s="427">
        <v>5507</v>
      </c>
      <c r="E13" s="427">
        <v>5547.5</v>
      </c>
      <c r="F13" s="427">
        <v>4613.8</v>
      </c>
      <c r="G13" s="427">
        <v>5549.6</v>
      </c>
    </row>
    <row r="14" spans="1:7">
      <c r="B14" s="424" t="s">
        <v>218</v>
      </c>
      <c r="C14" s="427">
        <v>6611.8</v>
      </c>
      <c r="D14" s="427">
        <v>5595.7000000000007</v>
      </c>
      <c r="E14" s="427">
        <v>5621.1</v>
      </c>
      <c r="F14" s="427">
        <v>4678.1000000000004</v>
      </c>
      <c r="G14" s="427">
        <v>5626.7000000000007</v>
      </c>
    </row>
    <row r="15" spans="1:7">
      <c r="B15" s="424" t="s">
        <v>219</v>
      </c>
      <c r="C15" s="427">
        <v>6687.7000000000007</v>
      </c>
      <c r="D15" s="427">
        <v>5650.8</v>
      </c>
      <c r="E15" s="427">
        <v>5702.2000000000007</v>
      </c>
      <c r="F15" s="427">
        <v>4743.9000000000005</v>
      </c>
      <c r="G15" s="427">
        <v>5696.1</v>
      </c>
    </row>
    <row r="16" spans="1:7">
      <c r="B16" s="424" t="s">
        <v>220</v>
      </c>
      <c r="C16" s="427">
        <v>6751.8</v>
      </c>
      <c r="D16" s="427">
        <v>5713.2000000000007</v>
      </c>
      <c r="E16" s="427">
        <v>5775.4000000000005</v>
      </c>
      <c r="F16" s="427">
        <v>4784.6000000000004</v>
      </c>
      <c r="G16" s="427">
        <v>5756.3</v>
      </c>
    </row>
    <row r="17" spans="2:7">
      <c r="B17" s="424" t="s">
        <v>221</v>
      </c>
      <c r="C17" s="427">
        <v>6757.7000000000007</v>
      </c>
      <c r="D17" s="427">
        <v>5731.6</v>
      </c>
      <c r="E17" s="427">
        <v>5801.4000000000005</v>
      </c>
      <c r="F17" s="427">
        <v>4796.1000000000004</v>
      </c>
      <c r="G17" s="427">
        <v>5771.7000000000007</v>
      </c>
    </row>
    <row r="18" spans="2:7">
      <c r="B18" s="424" t="s">
        <v>222</v>
      </c>
      <c r="C18" s="427">
        <v>6755.6</v>
      </c>
      <c r="D18" s="427">
        <v>5723.7000000000007</v>
      </c>
      <c r="E18" s="427">
        <v>5794.8</v>
      </c>
      <c r="F18" s="427">
        <v>4802.2</v>
      </c>
      <c r="G18" s="427">
        <v>5769.1</v>
      </c>
    </row>
    <row r="19" spans="2:7">
      <c r="B19" s="424" t="s">
        <v>223</v>
      </c>
      <c r="C19" s="427">
        <v>6747.6</v>
      </c>
      <c r="D19" s="427">
        <v>5723.3</v>
      </c>
      <c r="E19" s="427">
        <v>5800.5</v>
      </c>
      <c r="F19" s="427">
        <v>4813.6000000000004</v>
      </c>
      <c r="G19" s="427">
        <v>5771.2000000000007</v>
      </c>
    </row>
    <row r="20" spans="2:7">
      <c r="B20" s="424" t="s">
        <v>224</v>
      </c>
      <c r="C20" s="427">
        <v>6818.1</v>
      </c>
      <c r="D20" s="427">
        <v>5797.6</v>
      </c>
      <c r="E20" s="427">
        <v>5863.1</v>
      </c>
      <c r="F20" s="427">
        <v>4869.7</v>
      </c>
      <c r="G20" s="427">
        <v>5837.1</v>
      </c>
    </row>
    <row r="21" spans="2:7">
      <c r="B21" s="424" t="s">
        <v>225</v>
      </c>
      <c r="C21" s="427">
        <v>6838.8</v>
      </c>
      <c r="D21" s="427">
        <v>5850.9000000000005</v>
      </c>
      <c r="E21" s="427">
        <v>5899.7000000000007</v>
      </c>
      <c r="F21" s="427">
        <v>4911.9000000000005</v>
      </c>
      <c r="G21" s="427">
        <v>5875.3</v>
      </c>
    </row>
    <row r="22" spans="2:7">
      <c r="B22" s="424" t="s">
        <v>226</v>
      </c>
      <c r="C22" s="427">
        <v>6929</v>
      </c>
      <c r="D22" s="427">
        <v>5929.6</v>
      </c>
      <c r="E22" s="427">
        <v>5981.7000000000007</v>
      </c>
      <c r="F22" s="427">
        <v>5009.8</v>
      </c>
      <c r="G22" s="427">
        <v>5962.5</v>
      </c>
    </row>
    <row r="23" spans="2:7">
      <c r="B23" s="424" t="s">
        <v>227</v>
      </c>
      <c r="C23" s="427">
        <v>6954.4000000000005</v>
      </c>
      <c r="D23" s="427">
        <v>5959.7000000000007</v>
      </c>
      <c r="E23" s="427">
        <v>6006.4000000000005</v>
      </c>
      <c r="F23" s="427">
        <v>5022</v>
      </c>
      <c r="G23" s="427">
        <v>5985.6</v>
      </c>
    </row>
    <row r="24" spans="2:7">
      <c r="B24" s="424" t="s">
        <v>228</v>
      </c>
      <c r="C24" s="427">
        <v>6861.1</v>
      </c>
      <c r="D24" s="427">
        <v>5864.9000000000005</v>
      </c>
      <c r="E24" s="427">
        <v>5901</v>
      </c>
      <c r="F24" s="427">
        <v>4966.9000000000005</v>
      </c>
      <c r="G24" s="427">
        <v>5898.5</v>
      </c>
    </row>
    <row r="25" spans="2:7">
      <c r="B25" s="424" t="s">
        <v>229</v>
      </c>
      <c r="C25" s="427">
        <v>7150.7000000000007</v>
      </c>
      <c r="D25" s="427">
        <v>6132.8</v>
      </c>
      <c r="E25" s="427">
        <v>6185.8</v>
      </c>
      <c r="F25" s="427">
        <v>5181.4000000000005</v>
      </c>
      <c r="G25" s="427">
        <v>6162.7000000000007</v>
      </c>
    </row>
    <row r="26" spans="2:7">
      <c r="B26" s="424" t="s">
        <v>230</v>
      </c>
      <c r="C26" s="427">
        <v>7284.7000000000007</v>
      </c>
      <c r="D26" s="427">
        <v>6228.9000000000005</v>
      </c>
      <c r="E26" s="427">
        <v>6293.1</v>
      </c>
      <c r="F26" s="427">
        <v>5327.9000000000005</v>
      </c>
      <c r="G26" s="427">
        <v>6283.7000000000007</v>
      </c>
    </row>
    <row r="27" spans="2:7">
      <c r="B27" s="424" t="s">
        <v>231</v>
      </c>
      <c r="C27" s="427">
        <v>7428.2000000000007</v>
      </c>
      <c r="D27" s="427">
        <v>6364.1</v>
      </c>
      <c r="E27" s="427">
        <v>6445</v>
      </c>
      <c r="F27" s="427">
        <v>5459.7000000000007</v>
      </c>
      <c r="G27" s="427">
        <v>6424.3</v>
      </c>
    </row>
    <row r="28" spans="2:7">
      <c r="B28" s="424" t="s">
        <v>232</v>
      </c>
      <c r="C28" s="427">
        <v>7529.7000000000007</v>
      </c>
      <c r="D28" s="427">
        <v>6486.1</v>
      </c>
      <c r="E28" s="427">
        <v>6559.1</v>
      </c>
      <c r="F28" s="427">
        <v>5573.4000000000005</v>
      </c>
      <c r="G28" s="427">
        <v>6537.1</v>
      </c>
    </row>
    <row r="29" spans="2:7">
      <c r="B29" s="424" t="s">
        <v>233</v>
      </c>
      <c r="C29" s="427">
        <v>7656</v>
      </c>
      <c r="D29" s="427">
        <v>6630.9000000000005</v>
      </c>
      <c r="E29" s="427">
        <v>6688.5</v>
      </c>
      <c r="F29" s="427">
        <v>5709.7000000000007</v>
      </c>
      <c r="G29" s="427">
        <v>6671.2000000000007</v>
      </c>
    </row>
    <row r="30" spans="2:7">
      <c r="B30" s="424" t="s">
        <v>234</v>
      </c>
      <c r="C30" s="427">
        <v>7813.7000000000007</v>
      </c>
      <c r="D30" s="427">
        <v>6785.7000000000007</v>
      </c>
      <c r="E30" s="427">
        <v>6831.5</v>
      </c>
      <c r="F30" s="427">
        <v>5841.5</v>
      </c>
      <c r="G30" s="427">
        <v>6818.1</v>
      </c>
    </row>
    <row r="31" spans="2:7">
      <c r="B31" s="424" t="s">
        <v>235</v>
      </c>
      <c r="C31" s="427">
        <v>8014.7000000000007</v>
      </c>
      <c r="D31" s="427">
        <v>7003.4000000000005</v>
      </c>
      <c r="E31" s="427">
        <v>7025.6</v>
      </c>
      <c r="F31" s="427">
        <v>6016.6</v>
      </c>
      <c r="G31" s="427">
        <v>7015.1</v>
      </c>
    </row>
    <row r="32" spans="2:7">
      <c r="B32" s="424" t="s">
        <v>236</v>
      </c>
      <c r="C32" s="427">
        <v>8159</v>
      </c>
      <c r="D32" s="427">
        <v>7170.7000000000007</v>
      </c>
      <c r="E32" s="427">
        <v>7189.6</v>
      </c>
      <c r="F32" s="427">
        <v>6164.5</v>
      </c>
      <c r="G32" s="427">
        <v>7170.9000000000005</v>
      </c>
    </row>
    <row r="33" spans="2:7">
      <c r="B33" s="424" t="s">
        <v>237</v>
      </c>
      <c r="C33" s="427">
        <v>8257.8000000000011</v>
      </c>
      <c r="D33" s="427">
        <v>7287.1</v>
      </c>
      <c r="E33" s="427">
        <v>7275.9000000000005</v>
      </c>
      <c r="F33" s="427">
        <v>6244.7000000000007</v>
      </c>
      <c r="G33" s="427">
        <v>7266.4000000000005</v>
      </c>
    </row>
    <row r="34" spans="2:7">
      <c r="B34" s="424" t="s">
        <v>238</v>
      </c>
      <c r="C34" s="427">
        <v>8330.8000000000011</v>
      </c>
      <c r="D34" s="427">
        <v>7373.7000000000007</v>
      </c>
      <c r="E34" s="427">
        <v>7371.4000000000005</v>
      </c>
      <c r="F34" s="427">
        <v>6306.6</v>
      </c>
      <c r="G34" s="427">
        <v>7345.6</v>
      </c>
    </row>
    <row r="35" spans="2:7">
      <c r="B35" s="424" t="s">
        <v>239</v>
      </c>
      <c r="C35" s="427">
        <v>8482</v>
      </c>
      <c r="D35" s="427">
        <v>7474.8</v>
      </c>
      <c r="E35" s="427">
        <v>7515</v>
      </c>
      <c r="F35" s="427">
        <v>6430.9000000000005</v>
      </c>
      <c r="G35" s="427">
        <v>7475.7000000000007</v>
      </c>
    </row>
    <row r="36" spans="2:7">
      <c r="B36" s="424" t="s">
        <v>240</v>
      </c>
      <c r="C36" s="427">
        <v>8497</v>
      </c>
      <c r="D36" s="427">
        <v>7501.1</v>
      </c>
      <c r="E36" s="427">
        <v>7554.6</v>
      </c>
      <c r="F36" s="427">
        <v>6436.9000000000005</v>
      </c>
      <c r="G36" s="427">
        <v>7497.4000000000005</v>
      </c>
    </row>
    <row r="37" spans="2:7">
      <c r="B37" s="424" t="s">
        <v>241</v>
      </c>
      <c r="C37" s="427">
        <v>8594.4</v>
      </c>
      <c r="D37" s="427">
        <v>7597.4000000000005</v>
      </c>
      <c r="E37" s="427">
        <v>7623.7000000000007</v>
      </c>
      <c r="F37" s="427">
        <v>6526.8</v>
      </c>
      <c r="G37" s="427">
        <v>7585.6</v>
      </c>
    </row>
    <row r="38" spans="2:7">
      <c r="B38" s="424" t="s">
        <v>242</v>
      </c>
      <c r="C38" s="427">
        <v>8661.3000000000011</v>
      </c>
      <c r="D38" s="427">
        <v>7659.5</v>
      </c>
      <c r="E38" s="427">
        <v>7692</v>
      </c>
      <c r="F38" s="427">
        <v>6568.2000000000007</v>
      </c>
      <c r="G38" s="427">
        <v>7645.3</v>
      </c>
    </row>
    <row r="39" spans="2:7">
      <c r="B39" s="424" t="s">
        <v>243</v>
      </c>
      <c r="C39" s="427">
        <v>8759.4</v>
      </c>
      <c r="D39" s="427">
        <v>7718.2000000000007</v>
      </c>
      <c r="E39" s="427">
        <v>7771</v>
      </c>
      <c r="F39" s="427">
        <v>6651.2000000000007</v>
      </c>
      <c r="G39" s="427">
        <v>7725</v>
      </c>
    </row>
    <row r="40" spans="2:7">
      <c r="B40" s="424" t="s">
        <v>244</v>
      </c>
      <c r="C40" s="427">
        <v>8774.2000000000007</v>
      </c>
      <c r="D40" s="427">
        <v>7723.5</v>
      </c>
      <c r="E40" s="427">
        <v>7788.8</v>
      </c>
      <c r="F40" s="427">
        <v>6671.2000000000007</v>
      </c>
      <c r="G40" s="427">
        <v>7739.4000000000005</v>
      </c>
    </row>
    <row r="41" spans="2:7">
      <c r="B41" s="424" t="s">
        <v>245</v>
      </c>
      <c r="C41" s="427">
        <v>8883.7000000000007</v>
      </c>
      <c r="D41" s="427">
        <v>7844.1</v>
      </c>
      <c r="E41" s="427">
        <v>7896.5</v>
      </c>
      <c r="F41" s="427">
        <v>6783.1</v>
      </c>
      <c r="G41" s="427">
        <v>7851.8</v>
      </c>
    </row>
    <row r="42" spans="2:7">
      <c r="B42" s="424" t="s">
        <v>246</v>
      </c>
      <c r="C42" s="427">
        <v>8941.9</v>
      </c>
      <c r="D42" s="427">
        <v>7884.9000000000005</v>
      </c>
      <c r="E42" s="427">
        <v>7924.4000000000005</v>
      </c>
      <c r="F42" s="427">
        <v>6812.2000000000007</v>
      </c>
      <c r="G42" s="427">
        <v>7890.9000000000005</v>
      </c>
    </row>
    <row r="43" spans="2:7">
      <c r="B43" s="424" t="s">
        <v>247</v>
      </c>
      <c r="C43" s="427">
        <v>9067</v>
      </c>
      <c r="D43" s="427">
        <v>7998.1</v>
      </c>
      <c r="E43" s="427">
        <v>8035.8</v>
      </c>
      <c r="F43" s="427">
        <v>6900.1</v>
      </c>
      <c r="G43" s="427">
        <v>8000.2000000000007</v>
      </c>
    </row>
    <row r="44" spans="2:7">
      <c r="B44" s="424" t="s">
        <v>248</v>
      </c>
      <c r="C44" s="427">
        <v>9098.1</v>
      </c>
      <c r="D44" s="427">
        <v>8031.6</v>
      </c>
      <c r="E44" s="427">
        <v>8107.5</v>
      </c>
      <c r="F44" s="427">
        <v>6920.2000000000007</v>
      </c>
      <c r="G44" s="427">
        <v>8039.4000000000005</v>
      </c>
    </row>
    <row r="45" spans="2:7">
      <c r="B45" s="424" t="s">
        <v>249</v>
      </c>
      <c r="C45" s="427">
        <v>9207.3000000000011</v>
      </c>
      <c r="D45" s="427">
        <v>8144.5</v>
      </c>
      <c r="E45" s="427">
        <v>8207.3000000000011</v>
      </c>
      <c r="F45" s="427">
        <v>7018.8</v>
      </c>
      <c r="G45" s="427">
        <v>8144.5</v>
      </c>
    </row>
    <row r="46" spans="2:7">
      <c r="B46" s="428" t="s">
        <v>250</v>
      </c>
      <c r="C46" s="429">
        <v>9356.3000000000011</v>
      </c>
      <c r="D46" s="429">
        <v>8280.3000000000011</v>
      </c>
      <c r="E46" s="429">
        <v>8328</v>
      </c>
      <c r="F46" s="429">
        <v>7129.8</v>
      </c>
      <c r="G46" s="429">
        <v>8273.6</v>
      </c>
    </row>
    <row r="47" spans="2:7" ht="41.25" customHeight="1">
      <c r="B47" s="430" t="s">
        <v>251</v>
      </c>
      <c r="C47" s="430"/>
      <c r="D47" s="430"/>
      <c r="E47" s="430"/>
      <c r="F47" s="430"/>
      <c r="G47" s="430"/>
    </row>
    <row r="48" spans="2:7" ht="36.950000000000003" customHeight="1">
      <c r="B48" s="431" t="s">
        <v>252</v>
      </c>
      <c r="C48" s="431"/>
      <c r="D48" s="431"/>
      <c r="E48" s="431"/>
      <c r="F48" s="431"/>
      <c r="G48" s="431"/>
    </row>
  </sheetData>
  <mergeCells count="5">
    <mergeCell ref="B3:G3"/>
    <mergeCell ref="B5:B6"/>
    <mergeCell ref="C5:G5"/>
    <mergeCell ref="B47:G47"/>
    <mergeCell ref="B48:G48"/>
  </mergeCells>
  <hyperlinks>
    <hyperlink ref="A1" location="'Índice'!A1" display="Índice" xr:uid="{7A4B6897-5D60-4E39-9874-11E944DDDB9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BDDA2-304B-4420-84DB-EC56849A47DB}">
  <sheetPr codeName="Sheet3">
    <tabColor theme="9" tint="0.79998168889431442"/>
  </sheetPr>
  <dimension ref="A1:G48"/>
  <sheetViews>
    <sheetView showGridLines="0" workbookViewId="0">
      <selection activeCell="J35" sqref="J35:J36"/>
    </sheetView>
  </sheetViews>
  <sheetFormatPr baseColWidth="10" defaultColWidth="9.140625" defaultRowHeight="15"/>
  <cols>
    <col min="1" max="2" width="9.140625" style="432"/>
    <col min="3" max="3" width="11" style="432" customWidth="1"/>
    <col min="4" max="4" width="13.28515625" style="432" customWidth="1"/>
    <col min="5" max="7" width="11" style="432" customWidth="1"/>
    <col min="8" max="16384" width="9.140625" style="432"/>
  </cols>
  <sheetData>
    <row r="1" spans="1:7">
      <c r="A1" s="423" t="s">
        <v>207</v>
      </c>
    </row>
    <row r="3" spans="1:7" ht="24.95" customHeight="1">
      <c r="B3" s="425" t="s">
        <v>253</v>
      </c>
      <c r="C3" s="425"/>
      <c r="D3" s="425"/>
      <c r="E3" s="425"/>
      <c r="F3" s="425"/>
      <c r="G3" s="425"/>
    </row>
    <row r="4" spans="1:7">
      <c r="B4" s="426"/>
      <c r="C4" s="426"/>
      <c r="D4" s="426"/>
      <c r="E4" s="426"/>
      <c r="F4" s="426"/>
      <c r="G4" s="426"/>
    </row>
    <row r="5" spans="1:7">
      <c r="B5" s="468" t="s">
        <v>209</v>
      </c>
      <c r="C5" s="469" t="s">
        <v>33</v>
      </c>
      <c r="D5" s="469"/>
      <c r="E5" s="469"/>
      <c r="F5" s="469"/>
      <c r="G5" s="469"/>
    </row>
    <row r="6" spans="1:7">
      <c r="B6" s="470"/>
      <c r="C6" s="471" t="s">
        <v>50</v>
      </c>
      <c r="D6" s="471" t="s">
        <v>46</v>
      </c>
      <c r="E6" s="471" t="s">
        <v>48</v>
      </c>
      <c r="F6" s="471" t="s">
        <v>47</v>
      </c>
      <c r="G6" s="471" t="s">
        <v>42</v>
      </c>
    </row>
    <row r="7" spans="1:7">
      <c r="B7" s="432" t="s">
        <v>211</v>
      </c>
      <c r="C7" s="433">
        <v>2641.9</v>
      </c>
      <c r="D7" s="433">
        <v>2605</v>
      </c>
      <c r="E7" s="433">
        <v>2574.9</v>
      </c>
      <c r="F7" s="433">
        <v>2318.3000000000002</v>
      </c>
      <c r="G7" s="433">
        <v>2535</v>
      </c>
    </row>
    <row r="8" spans="1:7">
      <c r="B8" s="432" t="s">
        <v>212</v>
      </c>
      <c r="C8" s="433">
        <v>2650.3</v>
      </c>
      <c r="D8" s="433">
        <v>2605.4</v>
      </c>
      <c r="E8" s="433">
        <v>2579.8000000000002</v>
      </c>
      <c r="F8" s="433">
        <v>2316.2000000000003</v>
      </c>
      <c r="G8" s="433">
        <v>2537.9</v>
      </c>
    </row>
    <row r="9" spans="1:7">
      <c r="B9" s="432" t="s">
        <v>213</v>
      </c>
      <c r="C9" s="433">
        <v>2666.6000000000004</v>
      </c>
      <c r="D9" s="433">
        <v>2626.9</v>
      </c>
      <c r="E9" s="433">
        <v>2601.3000000000002</v>
      </c>
      <c r="F9" s="433">
        <v>2334</v>
      </c>
      <c r="G9" s="433">
        <v>2557.2000000000003</v>
      </c>
    </row>
    <row r="10" spans="1:7">
      <c r="B10" s="432" t="s">
        <v>214</v>
      </c>
      <c r="C10" s="433">
        <v>2683.8</v>
      </c>
      <c r="D10" s="433">
        <v>2634.3</v>
      </c>
      <c r="E10" s="433">
        <v>2610.7000000000003</v>
      </c>
      <c r="F10" s="433">
        <v>2347.5</v>
      </c>
      <c r="G10" s="433">
        <v>2569</v>
      </c>
    </row>
    <row r="11" spans="1:7">
      <c r="B11" s="432" t="s">
        <v>215</v>
      </c>
      <c r="C11" s="433">
        <v>2729.7000000000003</v>
      </c>
      <c r="D11" s="433">
        <v>2691</v>
      </c>
      <c r="E11" s="433">
        <v>2661.1000000000004</v>
      </c>
      <c r="F11" s="433">
        <v>2399.3000000000002</v>
      </c>
      <c r="G11" s="433">
        <v>2620.3000000000002</v>
      </c>
    </row>
    <row r="12" spans="1:7">
      <c r="B12" s="432" t="s">
        <v>216</v>
      </c>
      <c r="C12" s="433">
        <v>2727.2000000000003</v>
      </c>
      <c r="D12" s="433">
        <v>2691.9</v>
      </c>
      <c r="E12" s="433">
        <v>2656.4</v>
      </c>
      <c r="F12" s="433">
        <v>2393</v>
      </c>
      <c r="G12" s="433">
        <v>2617.1000000000004</v>
      </c>
    </row>
    <row r="13" spans="1:7">
      <c r="B13" s="432" t="s">
        <v>217</v>
      </c>
      <c r="C13" s="433">
        <v>2744.2000000000003</v>
      </c>
      <c r="D13" s="433">
        <v>2717.7000000000003</v>
      </c>
      <c r="E13" s="433">
        <v>2679.6000000000004</v>
      </c>
      <c r="F13" s="433">
        <v>2415.4</v>
      </c>
      <c r="G13" s="433">
        <v>2639.2000000000003</v>
      </c>
    </row>
    <row r="14" spans="1:7">
      <c r="B14" s="432" t="s">
        <v>218</v>
      </c>
      <c r="C14" s="433">
        <v>2778.5</v>
      </c>
      <c r="D14" s="433">
        <v>2761.5</v>
      </c>
      <c r="E14" s="433">
        <v>2715.2000000000003</v>
      </c>
      <c r="F14" s="433">
        <v>2449.1</v>
      </c>
      <c r="G14" s="433">
        <v>2676.1000000000004</v>
      </c>
    </row>
    <row r="15" spans="1:7">
      <c r="B15" s="432" t="s">
        <v>219</v>
      </c>
      <c r="C15" s="433">
        <v>2810.4</v>
      </c>
      <c r="D15" s="433">
        <v>2788.7000000000003</v>
      </c>
      <c r="E15" s="433">
        <v>2754.4</v>
      </c>
      <c r="F15" s="433">
        <v>2483.5</v>
      </c>
      <c r="G15" s="433">
        <v>2709.2000000000003</v>
      </c>
    </row>
    <row r="16" spans="1:7">
      <c r="B16" s="432" t="s">
        <v>220</v>
      </c>
      <c r="C16" s="433">
        <v>2837.3</v>
      </c>
      <c r="D16" s="433">
        <v>2819.5</v>
      </c>
      <c r="E16" s="433">
        <v>2789.7000000000003</v>
      </c>
      <c r="F16" s="433">
        <v>2504.9</v>
      </c>
      <c r="G16" s="433">
        <v>2737.9</v>
      </c>
    </row>
    <row r="17" spans="2:7">
      <c r="B17" s="432" t="s">
        <v>221</v>
      </c>
      <c r="C17" s="433">
        <v>2839.8</v>
      </c>
      <c r="D17" s="433">
        <v>2828.6000000000004</v>
      </c>
      <c r="E17" s="433">
        <v>2802.3</v>
      </c>
      <c r="F17" s="433">
        <v>2510.8000000000002</v>
      </c>
      <c r="G17" s="433">
        <v>2745.4</v>
      </c>
    </row>
    <row r="18" spans="2:7">
      <c r="B18" s="432" t="s">
        <v>222</v>
      </c>
      <c r="C18" s="433">
        <v>2838.9</v>
      </c>
      <c r="D18" s="433">
        <v>2824.7000000000003</v>
      </c>
      <c r="E18" s="433">
        <v>2799.1000000000004</v>
      </c>
      <c r="F18" s="433">
        <v>2514</v>
      </c>
      <c r="G18" s="433">
        <v>2744.2000000000003</v>
      </c>
    </row>
    <row r="19" spans="2:7">
      <c r="B19" s="432" t="s">
        <v>223</v>
      </c>
      <c r="C19" s="433">
        <v>2835.5</v>
      </c>
      <c r="D19" s="433">
        <v>2824.5</v>
      </c>
      <c r="E19" s="433">
        <v>2801.9</v>
      </c>
      <c r="F19" s="433">
        <v>2520</v>
      </c>
      <c r="G19" s="433">
        <v>2745.5</v>
      </c>
    </row>
    <row r="20" spans="2:7">
      <c r="B20" s="432" t="s">
        <v>224</v>
      </c>
      <c r="C20" s="433">
        <v>2865.2000000000003</v>
      </c>
      <c r="D20" s="433">
        <v>2861.2000000000003</v>
      </c>
      <c r="E20" s="433">
        <v>2832.1000000000004</v>
      </c>
      <c r="F20" s="433">
        <v>2549.4</v>
      </c>
      <c r="G20" s="433">
        <v>2777</v>
      </c>
    </row>
    <row r="21" spans="2:7">
      <c r="B21" s="432" t="s">
        <v>225</v>
      </c>
      <c r="C21" s="433">
        <v>2873.9</v>
      </c>
      <c r="D21" s="433">
        <v>2887.5</v>
      </c>
      <c r="E21" s="433">
        <v>2849.8</v>
      </c>
      <c r="F21" s="433">
        <v>2571.5</v>
      </c>
      <c r="G21" s="433">
        <v>2795.6000000000004</v>
      </c>
    </row>
    <row r="22" spans="2:7">
      <c r="B22" s="432" t="s">
        <v>226</v>
      </c>
      <c r="C22" s="433">
        <v>2911.8</v>
      </c>
      <c r="D22" s="433">
        <v>2926.3</v>
      </c>
      <c r="E22" s="433">
        <v>2889.4</v>
      </c>
      <c r="F22" s="433">
        <v>2622.7000000000003</v>
      </c>
      <c r="G22" s="433">
        <v>2837.5</v>
      </c>
    </row>
    <row r="23" spans="2:7">
      <c r="B23" s="432" t="s">
        <v>227</v>
      </c>
      <c r="C23" s="433">
        <v>2922.5</v>
      </c>
      <c r="D23" s="433">
        <v>2941.2000000000003</v>
      </c>
      <c r="E23" s="433">
        <v>2901.3</v>
      </c>
      <c r="F23" s="433">
        <v>2629.1000000000004</v>
      </c>
      <c r="G23" s="433">
        <v>2848.5</v>
      </c>
    </row>
    <row r="24" spans="2:7">
      <c r="B24" s="432" t="s">
        <v>228</v>
      </c>
      <c r="C24" s="433">
        <v>2883.2000000000003</v>
      </c>
      <c r="D24" s="433">
        <v>2894.4</v>
      </c>
      <c r="E24" s="433">
        <v>2850.4</v>
      </c>
      <c r="F24" s="433">
        <v>2600.3000000000002</v>
      </c>
      <c r="G24" s="433">
        <v>2807.1000000000004</v>
      </c>
    </row>
    <row r="25" spans="2:7">
      <c r="B25" s="432" t="s">
        <v>229</v>
      </c>
      <c r="C25" s="433">
        <v>3004.9</v>
      </c>
      <c r="D25" s="433">
        <v>3026.6000000000004</v>
      </c>
      <c r="E25" s="433">
        <v>2988</v>
      </c>
      <c r="F25" s="433">
        <v>2712.6000000000004</v>
      </c>
      <c r="G25" s="433">
        <v>2933</v>
      </c>
    </row>
    <row r="26" spans="2:7">
      <c r="B26" s="432" t="s">
        <v>230</v>
      </c>
      <c r="C26" s="433">
        <v>3061.3</v>
      </c>
      <c r="D26" s="433">
        <v>3074</v>
      </c>
      <c r="E26" s="433">
        <v>3039.8</v>
      </c>
      <c r="F26" s="433">
        <v>2789.3</v>
      </c>
      <c r="G26" s="433">
        <v>2991.1000000000004</v>
      </c>
    </row>
    <row r="27" spans="2:7">
      <c r="B27" s="432" t="s">
        <v>231</v>
      </c>
      <c r="C27" s="433">
        <v>3121.6000000000004</v>
      </c>
      <c r="D27" s="433">
        <v>3140.7000000000003</v>
      </c>
      <c r="E27" s="433">
        <v>3113.2000000000003</v>
      </c>
      <c r="F27" s="433">
        <v>2858.3</v>
      </c>
      <c r="G27" s="433">
        <v>3058.4</v>
      </c>
    </row>
    <row r="28" spans="2:7">
      <c r="B28" s="432" t="s">
        <v>232</v>
      </c>
      <c r="C28" s="433">
        <v>3164.2000000000003</v>
      </c>
      <c r="D28" s="433">
        <v>3200.9</v>
      </c>
      <c r="E28" s="433">
        <v>3168.3</v>
      </c>
      <c r="F28" s="433">
        <v>2917.8</v>
      </c>
      <c r="G28" s="433">
        <v>3112.8</v>
      </c>
    </row>
    <row r="29" spans="2:7">
      <c r="B29" s="432" t="s">
        <v>233</v>
      </c>
      <c r="C29" s="433">
        <v>3217.3</v>
      </c>
      <c r="D29" s="433">
        <v>3272.4</v>
      </c>
      <c r="E29" s="433">
        <v>3230.8</v>
      </c>
      <c r="F29" s="433">
        <v>2989.1000000000004</v>
      </c>
      <c r="G29" s="433">
        <v>3177.4</v>
      </c>
    </row>
    <row r="30" spans="2:7">
      <c r="B30" s="432" t="s">
        <v>234</v>
      </c>
      <c r="C30" s="433">
        <v>3283.6000000000004</v>
      </c>
      <c r="D30" s="433">
        <v>3348.8</v>
      </c>
      <c r="E30" s="433">
        <v>3299.9</v>
      </c>
      <c r="F30" s="433">
        <v>3058.1000000000004</v>
      </c>
      <c r="G30" s="433">
        <v>3247.6000000000004</v>
      </c>
    </row>
    <row r="31" spans="2:7">
      <c r="B31" s="432" t="s">
        <v>235</v>
      </c>
      <c r="C31" s="433">
        <v>3368</v>
      </c>
      <c r="D31" s="433">
        <v>3456.2000000000003</v>
      </c>
      <c r="E31" s="433">
        <v>3393.6000000000004</v>
      </c>
      <c r="F31" s="433">
        <v>3149.8</v>
      </c>
      <c r="G31" s="433">
        <v>3341.9</v>
      </c>
    </row>
    <row r="32" spans="2:7">
      <c r="B32" s="432" t="s">
        <v>236</v>
      </c>
      <c r="C32" s="433">
        <v>3428.6000000000004</v>
      </c>
      <c r="D32" s="433">
        <v>3538.8</v>
      </c>
      <c r="E32" s="433">
        <v>3472.9</v>
      </c>
      <c r="F32" s="433">
        <v>3227.2000000000003</v>
      </c>
      <c r="G32" s="433">
        <v>3416.9</v>
      </c>
    </row>
    <row r="33" spans="2:7">
      <c r="B33" s="432" t="s">
        <v>237</v>
      </c>
      <c r="C33" s="433">
        <v>3470.2000000000003</v>
      </c>
      <c r="D33" s="433">
        <v>3596.2000000000003</v>
      </c>
      <c r="E33" s="433">
        <v>3514.5</v>
      </c>
      <c r="F33" s="433">
        <v>3269.2000000000003</v>
      </c>
      <c r="G33" s="433">
        <v>3462.5</v>
      </c>
    </row>
    <row r="34" spans="2:7">
      <c r="B34" s="432" t="s">
        <v>238</v>
      </c>
      <c r="C34" s="433">
        <v>3500.9</v>
      </c>
      <c r="D34" s="433">
        <v>3639</v>
      </c>
      <c r="E34" s="433">
        <v>3560.7000000000003</v>
      </c>
      <c r="F34" s="433">
        <v>3301.6000000000004</v>
      </c>
      <c r="G34" s="433">
        <v>3500.5</v>
      </c>
    </row>
    <row r="35" spans="2:7">
      <c r="B35" s="432" t="s">
        <v>239</v>
      </c>
      <c r="C35" s="433">
        <v>3564.4</v>
      </c>
      <c r="D35" s="433">
        <v>3688.9</v>
      </c>
      <c r="E35" s="433">
        <v>3630.1000000000004</v>
      </c>
      <c r="F35" s="433">
        <v>3366.7000000000003</v>
      </c>
      <c r="G35" s="433">
        <v>3562.5</v>
      </c>
    </row>
    <row r="36" spans="2:7">
      <c r="B36" s="432" t="s">
        <v>240</v>
      </c>
      <c r="C36" s="433">
        <v>3570.7000000000003</v>
      </c>
      <c r="D36" s="433">
        <v>3701.8</v>
      </c>
      <c r="E36" s="433">
        <v>3649.2000000000003</v>
      </c>
      <c r="F36" s="433">
        <v>3369.8</v>
      </c>
      <c r="G36" s="433">
        <v>3572.9</v>
      </c>
    </row>
    <row r="37" spans="2:7">
      <c r="B37" s="432" t="s">
        <v>241</v>
      </c>
      <c r="C37" s="433">
        <v>3611.6000000000004</v>
      </c>
      <c r="D37" s="433">
        <v>3749.4</v>
      </c>
      <c r="E37" s="433">
        <v>3682.5</v>
      </c>
      <c r="F37" s="433">
        <v>3416.9</v>
      </c>
      <c r="G37" s="433">
        <v>3615.1000000000004</v>
      </c>
    </row>
    <row r="38" spans="2:7">
      <c r="B38" s="432" t="s">
        <v>242</v>
      </c>
      <c r="C38" s="433">
        <v>3639.7000000000003</v>
      </c>
      <c r="D38" s="433">
        <v>3780</v>
      </c>
      <c r="E38" s="433">
        <v>3715.6000000000004</v>
      </c>
      <c r="F38" s="433">
        <v>3438.6000000000004</v>
      </c>
      <c r="G38" s="433">
        <v>3643.5</v>
      </c>
    </row>
    <row r="39" spans="2:7">
      <c r="B39" s="432" t="s">
        <v>243</v>
      </c>
      <c r="C39" s="433">
        <v>3681</v>
      </c>
      <c r="D39" s="433">
        <v>3809</v>
      </c>
      <c r="E39" s="433">
        <v>3753.7000000000003</v>
      </c>
      <c r="F39" s="433">
        <v>3482</v>
      </c>
      <c r="G39" s="433">
        <v>3681.4</v>
      </c>
    </row>
    <row r="40" spans="2:7">
      <c r="B40" s="432" t="s">
        <v>244</v>
      </c>
      <c r="C40" s="433">
        <v>3687.2000000000003</v>
      </c>
      <c r="D40" s="433">
        <v>3811.6000000000004</v>
      </c>
      <c r="E40" s="433">
        <v>3762.3</v>
      </c>
      <c r="F40" s="433">
        <v>3492.5</v>
      </c>
      <c r="G40" s="433">
        <v>3688.4</v>
      </c>
    </row>
    <row r="41" spans="2:7">
      <c r="B41" s="432" t="s">
        <v>245</v>
      </c>
      <c r="C41" s="433">
        <v>3733.2000000000003</v>
      </c>
      <c r="D41" s="433">
        <v>3871.1000000000004</v>
      </c>
      <c r="E41" s="433">
        <v>3814.3</v>
      </c>
      <c r="F41" s="433">
        <v>3551.1000000000004</v>
      </c>
      <c r="G41" s="433">
        <v>3742.4</v>
      </c>
    </row>
    <row r="42" spans="2:7">
      <c r="B42" s="432" t="s">
        <v>246</v>
      </c>
      <c r="C42" s="433">
        <v>3757.7000000000003</v>
      </c>
      <c r="D42" s="433">
        <v>3891.3</v>
      </c>
      <c r="E42" s="433">
        <v>3827.8</v>
      </c>
      <c r="F42" s="433">
        <v>3566.3</v>
      </c>
      <c r="G42" s="433">
        <v>3760.8</v>
      </c>
    </row>
    <row r="43" spans="2:7">
      <c r="B43" s="432" t="s">
        <v>247</v>
      </c>
      <c r="C43" s="433">
        <v>3810.2000000000003</v>
      </c>
      <c r="D43" s="433">
        <v>3947.1000000000004</v>
      </c>
      <c r="E43" s="433">
        <v>3881.6000000000004</v>
      </c>
      <c r="F43" s="433">
        <v>3612.3</v>
      </c>
      <c r="G43" s="433">
        <v>3812.8</v>
      </c>
    </row>
    <row r="44" spans="2:7">
      <c r="B44" s="432" t="s">
        <v>248</v>
      </c>
      <c r="C44" s="433">
        <v>3823.3</v>
      </c>
      <c r="D44" s="433">
        <v>3963.7000000000003</v>
      </c>
      <c r="E44" s="433">
        <v>3916.3</v>
      </c>
      <c r="F44" s="433">
        <v>3622.9</v>
      </c>
      <c r="G44" s="433">
        <v>3831.5</v>
      </c>
    </row>
    <row r="45" spans="2:7">
      <c r="B45" s="432" t="s">
        <v>249</v>
      </c>
      <c r="C45" s="433">
        <v>3869.2000000000003</v>
      </c>
      <c r="D45" s="433">
        <v>4019.4</v>
      </c>
      <c r="E45" s="433">
        <v>3964.4</v>
      </c>
      <c r="F45" s="433">
        <v>3674.5</v>
      </c>
      <c r="G45" s="433">
        <v>3881.9</v>
      </c>
    </row>
    <row r="46" spans="2:7">
      <c r="B46" s="432" t="s">
        <v>250</v>
      </c>
      <c r="C46" s="433">
        <v>3931.8</v>
      </c>
      <c r="D46" s="433">
        <v>4086.4</v>
      </c>
      <c r="E46" s="433">
        <v>4022.8</v>
      </c>
      <c r="F46" s="433">
        <v>3732.6000000000004</v>
      </c>
      <c r="G46" s="433">
        <v>3943.4</v>
      </c>
    </row>
    <row r="47" spans="2:7" ht="40.35" customHeight="1">
      <c r="B47" s="430" t="s">
        <v>251</v>
      </c>
      <c r="C47" s="430"/>
      <c r="D47" s="430"/>
      <c r="E47" s="430"/>
      <c r="F47" s="430"/>
      <c r="G47" s="430"/>
    </row>
    <row r="48" spans="2:7" ht="39" customHeight="1">
      <c r="B48" s="431" t="s">
        <v>254</v>
      </c>
      <c r="C48" s="431"/>
      <c r="D48" s="431"/>
      <c r="E48" s="431"/>
      <c r="F48" s="431"/>
      <c r="G48" s="431"/>
    </row>
  </sheetData>
  <mergeCells count="5">
    <mergeCell ref="B3:G3"/>
    <mergeCell ref="B5:B6"/>
    <mergeCell ref="C5:G5"/>
    <mergeCell ref="B47:G47"/>
    <mergeCell ref="B48:G48"/>
  </mergeCells>
  <hyperlinks>
    <hyperlink ref="A1" location="'Índice'!A1" display="Índice" xr:uid="{5283FA3A-9389-4765-B081-D46BFD037F8B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640CE-C400-4C25-8D37-3291EF042498}">
  <sheetPr codeName="Sheet4">
    <tabColor theme="9" tint="0.79998168889431442"/>
  </sheetPr>
  <dimension ref="A1:M49"/>
  <sheetViews>
    <sheetView showGridLines="0" workbookViewId="0">
      <selection activeCell="J35" sqref="J35:J36"/>
    </sheetView>
  </sheetViews>
  <sheetFormatPr baseColWidth="10" defaultColWidth="9.140625" defaultRowHeight="15"/>
  <cols>
    <col min="1" max="2" width="9.140625" style="432"/>
    <col min="3" max="6" width="13.42578125" style="432" customWidth="1"/>
    <col min="7" max="16384" width="9.140625" style="432"/>
  </cols>
  <sheetData>
    <row r="1" spans="1:13">
      <c r="A1" s="423" t="s">
        <v>207</v>
      </c>
    </row>
    <row r="2" spans="1:13" ht="14.25" customHeight="1">
      <c r="B2" s="434" t="s">
        <v>255</v>
      </c>
      <c r="C2" s="434"/>
      <c r="D2" s="434"/>
      <c r="E2" s="434"/>
      <c r="F2" s="434"/>
    </row>
    <row r="3" spans="1:13" ht="23.25" customHeight="1">
      <c r="B3" s="434"/>
      <c r="C3" s="434"/>
      <c r="D3" s="434"/>
      <c r="E3" s="434"/>
      <c r="F3" s="434"/>
      <c r="I3" s="435"/>
      <c r="J3" s="435"/>
      <c r="K3" s="435"/>
      <c r="L3" s="435"/>
      <c r="M3" s="435"/>
    </row>
    <row r="4" spans="1:13">
      <c r="B4" s="436"/>
      <c r="C4" s="436"/>
      <c r="D4" s="436"/>
      <c r="E4" s="436"/>
      <c r="F4" s="436"/>
      <c r="I4" s="435"/>
      <c r="J4" s="435"/>
      <c r="K4" s="435"/>
      <c r="L4" s="435"/>
      <c r="M4" s="435"/>
    </row>
    <row r="5" spans="1:13">
      <c r="B5" s="468" t="s">
        <v>209</v>
      </c>
      <c r="C5" s="469" t="s">
        <v>256</v>
      </c>
      <c r="D5" s="469"/>
      <c r="E5" s="469"/>
      <c r="F5" s="469"/>
      <c r="I5" s="435"/>
      <c r="J5" s="435"/>
      <c r="K5" s="435"/>
      <c r="L5" s="435"/>
      <c r="M5" s="435"/>
    </row>
    <row r="6" spans="1:13">
      <c r="B6" s="470"/>
      <c r="C6" s="471" t="s">
        <v>50</v>
      </c>
      <c r="D6" s="471" t="s">
        <v>46</v>
      </c>
      <c r="E6" s="471" t="s">
        <v>48</v>
      </c>
      <c r="F6" s="471" t="s">
        <v>47</v>
      </c>
      <c r="I6" s="437"/>
      <c r="J6" s="437"/>
      <c r="K6" s="437"/>
      <c r="L6" s="437"/>
      <c r="M6" s="437"/>
    </row>
    <row r="7" spans="1:13">
      <c r="B7" s="432" t="s">
        <v>211</v>
      </c>
      <c r="C7" s="438">
        <v>0.93015773000000002</v>
      </c>
      <c r="D7" s="438">
        <v>0.92114695000000002</v>
      </c>
      <c r="E7" s="438">
        <v>0.92116087999999996</v>
      </c>
      <c r="F7" s="438">
        <v>0.92255566</v>
      </c>
      <c r="I7" s="439"/>
      <c r="J7" s="439"/>
      <c r="K7" s="439"/>
      <c r="L7" s="439"/>
      <c r="M7" s="439"/>
    </row>
    <row r="8" spans="1:13">
      <c r="B8" s="432" t="s">
        <v>212</v>
      </c>
      <c r="C8" s="438">
        <v>0.93313975999999998</v>
      </c>
      <c r="D8" s="438">
        <v>0.92129947000000001</v>
      </c>
      <c r="E8" s="438">
        <v>0.92291285999999995</v>
      </c>
      <c r="F8" s="438">
        <v>0.92173654000000005</v>
      </c>
    </row>
    <row r="9" spans="1:13">
      <c r="B9" s="432" t="s">
        <v>213</v>
      </c>
      <c r="C9" s="438">
        <v>0.93886840000000005</v>
      </c>
      <c r="D9" s="438">
        <v>0.92892549000000002</v>
      </c>
      <c r="E9" s="438">
        <v>0.93060633999999998</v>
      </c>
      <c r="F9" s="438">
        <v>0.92881077999999995</v>
      </c>
    </row>
    <row r="10" spans="1:13">
      <c r="B10" s="432" t="s">
        <v>214</v>
      </c>
      <c r="C10" s="438">
        <v>0.94491093000000004</v>
      </c>
      <c r="D10" s="438">
        <v>0.93151834</v>
      </c>
      <c r="E10" s="438">
        <v>0.93395795000000004</v>
      </c>
      <c r="F10" s="438">
        <v>0.93417231000000001</v>
      </c>
    </row>
    <row r="11" spans="1:13">
      <c r="B11" s="432" t="s">
        <v>215</v>
      </c>
      <c r="C11" s="438">
        <v>0.96107666999999997</v>
      </c>
      <c r="D11" s="438">
        <v>0.95157477000000001</v>
      </c>
      <c r="E11" s="438">
        <v>0.95201097000000001</v>
      </c>
      <c r="F11" s="438">
        <v>0.95479930999999996</v>
      </c>
    </row>
    <row r="12" spans="1:13">
      <c r="B12" s="432" t="s">
        <v>216</v>
      </c>
      <c r="C12" s="438">
        <v>0.96021345000000002</v>
      </c>
      <c r="D12" s="438">
        <v>0.95187980999999999</v>
      </c>
      <c r="E12" s="438">
        <v>0.95033515999999996</v>
      </c>
      <c r="F12" s="438">
        <v>0.95226748000000006</v>
      </c>
    </row>
    <row r="13" spans="1:13">
      <c r="B13" s="432" t="s">
        <v>217</v>
      </c>
      <c r="C13" s="438">
        <v>0.96617750999999996</v>
      </c>
      <c r="D13" s="438">
        <v>0.96103103999999995</v>
      </c>
      <c r="E13" s="438">
        <v>0.95863803000000003</v>
      </c>
      <c r="F13" s="438">
        <v>0.96120337</v>
      </c>
    </row>
    <row r="14" spans="1:13">
      <c r="B14" s="432" t="s">
        <v>218</v>
      </c>
      <c r="C14" s="438">
        <v>0.97826257999999999</v>
      </c>
      <c r="D14" s="438">
        <v>0.97651186000000001</v>
      </c>
      <c r="E14" s="438">
        <v>0.97135892999999995</v>
      </c>
      <c r="F14" s="438">
        <v>0.97460718999999996</v>
      </c>
    </row>
    <row r="15" spans="1:13">
      <c r="B15" s="432" t="s">
        <v>219</v>
      </c>
      <c r="C15" s="438">
        <v>0.98948442000000003</v>
      </c>
      <c r="D15" s="438">
        <v>0.98612063999999999</v>
      </c>
      <c r="E15" s="438">
        <v>0.98537476999999996</v>
      </c>
      <c r="F15" s="438">
        <v>0.98830887999999995</v>
      </c>
    </row>
    <row r="16" spans="1:13">
      <c r="B16" s="432" t="s">
        <v>220</v>
      </c>
      <c r="C16" s="438">
        <v>0.99897983000000001</v>
      </c>
      <c r="D16" s="438">
        <v>0.99702584999999999</v>
      </c>
      <c r="E16" s="438">
        <v>0.99801949999999995</v>
      </c>
      <c r="F16" s="438">
        <v>0.99679797000000003</v>
      </c>
    </row>
    <row r="17" spans="2:6">
      <c r="B17" s="432" t="s">
        <v>221</v>
      </c>
      <c r="C17" s="438">
        <v>0.99984304999999996</v>
      </c>
      <c r="D17" s="438">
        <v>1.0002287999999999</v>
      </c>
      <c r="E17" s="438">
        <v>1.0025137</v>
      </c>
      <c r="F17" s="438">
        <v>0.99918088000000005</v>
      </c>
    </row>
    <row r="18" spans="2:6">
      <c r="B18" s="432" t="s">
        <v>222</v>
      </c>
      <c r="C18" s="438">
        <v>0.99952914999999998</v>
      </c>
      <c r="D18" s="438">
        <v>0.99885610000000002</v>
      </c>
      <c r="E18" s="438">
        <v>1.0013711000000001</v>
      </c>
      <c r="F18" s="438">
        <v>1.0004468</v>
      </c>
    </row>
    <row r="19" spans="2:6">
      <c r="B19" s="432" t="s">
        <v>223</v>
      </c>
      <c r="C19" s="438">
        <v>0.99835204</v>
      </c>
      <c r="D19" s="438">
        <v>0.99877983999999997</v>
      </c>
      <c r="E19" s="438">
        <v>1.0023614000000001</v>
      </c>
      <c r="F19" s="438">
        <v>1.0028296999999999</v>
      </c>
    </row>
    <row r="20" spans="2:6">
      <c r="B20" s="432" t="s">
        <v>224</v>
      </c>
      <c r="C20" s="438">
        <v>1.0087891</v>
      </c>
      <c r="D20" s="438">
        <v>1.0117441</v>
      </c>
      <c r="E20" s="438">
        <v>1.0131779000000001</v>
      </c>
      <c r="F20" s="438">
        <v>1.0145207999999999</v>
      </c>
    </row>
    <row r="21" spans="2:6">
      <c r="B21" s="432" t="s">
        <v>225</v>
      </c>
      <c r="C21" s="438">
        <v>1.0118495999999999</v>
      </c>
      <c r="D21" s="438">
        <v>1.0210478000000001</v>
      </c>
      <c r="E21" s="438">
        <v>1.0195003</v>
      </c>
      <c r="F21" s="438">
        <v>1.0233078</v>
      </c>
    </row>
    <row r="22" spans="2:6">
      <c r="B22" s="432" t="s">
        <v>226</v>
      </c>
      <c r="C22" s="438">
        <v>1.0251903</v>
      </c>
      <c r="D22" s="438">
        <v>1.0347747</v>
      </c>
      <c r="E22" s="438">
        <v>1.0336685000000001</v>
      </c>
      <c r="F22" s="438">
        <v>1.0437114000000001</v>
      </c>
    </row>
    <row r="23" spans="2:6">
      <c r="B23" s="432" t="s">
        <v>227</v>
      </c>
      <c r="C23" s="438">
        <v>1.0289571</v>
      </c>
      <c r="D23" s="438">
        <v>1.0400366000000001</v>
      </c>
      <c r="E23" s="438">
        <v>1.0379342</v>
      </c>
      <c r="F23" s="438">
        <v>1.0462431999999999</v>
      </c>
    </row>
    <row r="24" spans="2:6">
      <c r="B24" s="432" t="s">
        <v>228</v>
      </c>
      <c r="C24" s="438">
        <v>1.0151456000000001</v>
      </c>
      <c r="D24" s="438">
        <v>1.0234881</v>
      </c>
      <c r="E24" s="438">
        <v>1.0197288</v>
      </c>
      <c r="F24" s="438">
        <v>1.0347755000000001</v>
      </c>
    </row>
    <row r="25" spans="2:6">
      <c r="B25" s="432" t="s">
        <v>229</v>
      </c>
      <c r="C25" s="438">
        <v>1.0579925999999999</v>
      </c>
      <c r="D25" s="438">
        <v>1.0702356</v>
      </c>
      <c r="E25" s="438">
        <v>1.0689366</v>
      </c>
      <c r="F25" s="438">
        <v>1.0794549</v>
      </c>
    </row>
    <row r="26" spans="2:6">
      <c r="B26" s="432" t="s">
        <v>230</v>
      </c>
      <c r="C26" s="438">
        <v>1.0778238</v>
      </c>
      <c r="D26" s="438">
        <v>1.0870063999999999</v>
      </c>
      <c r="E26" s="438">
        <v>1.0874915000000001</v>
      </c>
      <c r="F26" s="438">
        <v>1.1099832999999999</v>
      </c>
    </row>
    <row r="27" spans="2:6">
      <c r="B27" s="432" t="s">
        <v>231</v>
      </c>
      <c r="C27" s="438">
        <v>1.0990519000000001</v>
      </c>
      <c r="D27" s="438">
        <v>1.1106020999999999</v>
      </c>
      <c r="E27" s="438">
        <v>1.1137368000000001</v>
      </c>
      <c r="F27" s="438">
        <v>1.1374360999999999</v>
      </c>
    </row>
    <row r="28" spans="2:6">
      <c r="B28" s="432" t="s">
        <v>232</v>
      </c>
      <c r="C28" s="438">
        <v>1.1140711999999999</v>
      </c>
      <c r="D28" s="438">
        <v>1.1318896000000001</v>
      </c>
      <c r="E28" s="438">
        <v>1.1334576000000001</v>
      </c>
      <c r="F28" s="438">
        <v>1.1611232</v>
      </c>
    </row>
    <row r="29" spans="2:6">
      <c r="B29" s="432" t="s">
        <v>233</v>
      </c>
      <c r="C29" s="438">
        <v>1.1327494</v>
      </c>
      <c r="D29" s="438">
        <v>1.1571640000000001</v>
      </c>
      <c r="E29" s="438">
        <v>1.1558051</v>
      </c>
      <c r="F29" s="438">
        <v>1.1895095</v>
      </c>
    </row>
    <row r="30" spans="2:6">
      <c r="B30" s="432" t="s">
        <v>234</v>
      </c>
      <c r="C30" s="438">
        <v>1.1560919999999999</v>
      </c>
      <c r="D30" s="438">
        <v>1.1841799</v>
      </c>
      <c r="E30" s="438">
        <v>1.1805270000000001</v>
      </c>
      <c r="F30" s="438">
        <v>1.2169729</v>
      </c>
    </row>
    <row r="31" spans="2:6">
      <c r="B31" s="432" t="s">
        <v>235</v>
      </c>
      <c r="C31" s="438">
        <v>1.1858301</v>
      </c>
      <c r="D31" s="438">
        <v>1.2221701</v>
      </c>
      <c r="E31" s="438">
        <v>1.2140639</v>
      </c>
      <c r="F31" s="438">
        <v>1.2534529000000001</v>
      </c>
    </row>
    <row r="32" spans="2:6">
      <c r="B32" s="432" t="s">
        <v>236</v>
      </c>
      <c r="C32" s="438">
        <v>1.2071722</v>
      </c>
      <c r="D32" s="438">
        <v>1.2513683</v>
      </c>
      <c r="E32" s="438">
        <v>1.2424105999999999</v>
      </c>
      <c r="F32" s="438">
        <v>1.2842578</v>
      </c>
    </row>
    <row r="33" spans="2:6">
      <c r="B33" s="432" t="s">
        <v>237</v>
      </c>
      <c r="C33" s="438">
        <v>1.2217975999999999</v>
      </c>
      <c r="D33" s="438">
        <v>1.2716801</v>
      </c>
      <c r="E33" s="438">
        <v>1.2573194000000001</v>
      </c>
      <c r="F33" s="438">
        <v>1.3009649999999999</v>
      </c>
    </row>
    <row r="34" spans="2:6">
      <c r="B34" s="432" t="s">
        <v>238</v>
      </c>
      <c r="C34" s="438">
        <v>1.2325982</v>
      </c>
      <c r="D34" s="438">
        <v>1.2867986</v>
      </c>
      <c r="E34" s="438">
        <v>1.2738252000000001</v>
      </c>
      <c r="F34" s="438">
        <v>1.3138745999999999</v>
      </c>
    </row>
    <row r="35" spans="2:6">
      <c r="B35" s="432" t="s">
        <v>239</v>
      </c>
      <c r="C35" s="438">
        <v>1.2549665000000001</v>
      </c>
      <c r="D35" s="438">
        <v>1.3044454999999999</v>
      </c>
      <c r="E35" s="438">
        <v>1.2986416999999999</v>
      </c>
      <c r="F35" s="438">
        <v>1.3397574999999999</v>
      </c>
    </row>
    <row r="36" spans="2:6">
      <c r="B36" s="432" t="s">
        <v>240</v>
      </c>
      <c r="C36" s="438">
        <v>1.2571950000000001</v>
      </c>
      <c r="D36" s="438">
        <v>1.3090199</v>
      </c>
      <c r="E36" s="438">
        <v>1.3054815</v>
      </c>
      <c r="F36" s="438">
        <v>1.3410092</v>
      </c>
    </row>
    <row r="37" spans="2:6">
      <c r="B37" s="432" t="s">
        <v>241</v>
      </c>
      <c r="C37" s="438">
        <v>1.2715945</v>
      </c>
      <c r="D37" s="438">
        <v>1.3258253</v>
      </c>
      <c r="E37" s="438">
        <v>1.3174169</v>
      </c>
      <c r="F37" s="438">
        <v>1.3597436000000001</v>
      </c>
    </row>
    <row r="38" spans="2:6">
      <c r="B38" s="432" t="s">
        <v>242</v>
      </c>
      <c r="C38" s="438">
        <v>1.2815006</v>
      </c>
      <c r="D38" s="438">
        <v>1.3366716000000001</v>
      </c>
      <c r="E38" s="438">
        <v>1.3292294</v>
      </c>
      <c r="F38" s="438">
        <v>1.3683698</v>
      </c>
    </row>
    <row r="39" spans="2:6">
      <c r="B39" s="432" t="s">
        <v>243</v>
      </c>
      <c r="C39" s="438">
        <v>1.2960151</v>
      </c>
      <c r="D39" s="438">
        <v>1.3469167</v>
      </c>
      <c r="E39" s="438">
        <v>1.3428743000000001</v>
      </c>
      <c r="F39" s="438">
        <v>1.385653</v>
      </c>
    </row>
    <row r="40" spans="2:6">
      <c r="B40" s="432" t="s">
        <v>244</v>
      </c>
      <c r="C40" s="438">
        <v>1.2982084</v>
      </c>
      <c r="D40" s="438">
        <v>1.3478315000000001</v>
      </c>
      <c r="E40" s="438">
        <v>1.3459432</v>
      </c>
      <c r="F40" s="438">
        <v>1.3898229</v>
      </c>
    </row>
    <row r="41" spans="2:6">
      <c r="B41" s="432" t="s">
        <v>245</v>
      </c>
      <c r="C41" s="438">
        <v>1.3144020999999999</v>
      </c>
      <c r="D41" s="438">
        <v>1.3688777999999999</v>
      </c>
      <c r="E41" s="438">
        <v>1.3645609000000001</v>
      </c>
      <c r="F41" s="438">
        <v>1.4131450000000001</v>
      </c>
    </row>
    <row r="42" spans="2:6">
      <c r="B42" s="432" t="s">
        <v>246</v>
      </c>
      <c r="C42" s="438">
        <v>1.3230146</v>
      </c>
      <c r="D42" s="438">
        <v>1.3760015999999999</v>
      </c>
      <c r="E42" s="438">
        <v>1.3693907000000001</v>
      </c>
      <c r="F42" s="438">
        <v>1.4191989</v>
      </c>
    </row>
    <row r="43" spans="2:6">
      <c r="B43" s="432" t="s">
        <v>247</v>
      </c>
      <c r="C43" s="438">
        <v>1.3415208000000001</v>
      </c>
      <c r="D43" s="438">
        <v>1.3957605</v>
      </c>
      <c r="E43" s="438">
        <v>1.3886293000000001</v>
      </c>
      <c r="F43" s="438">
        <v>1.4375142000000001</v>
      </c>
    </row>
    <row r="44" spans="2:6">
      <c r="B44" s="432" t="s">
        <v>248</v>
      </c>
      <c r="C44" s="438">
        <v>1.346125</v>
      </c>
      <c r="D44" s="438">
        <v>1.4016116000000001</v>
      </c>
      <c r="E44" s="438">
        <v>1.4010312</v>
      </c>
      <c r="F44" s="438">
        <v>1.4417085000000001</v>
      </c>
    </row>
    <row r="45" spans="2:6">
      <c r="B45" s="432" t="s">
        <v>249</v>
      </c>
      <c r="C45" s="438">
        <v>1.3622783000000001</v>
      </c>
      <c r="D45" s="438">
        <v>1.4213149</v>
      </c>
      <c r="E45" s="438">
        <v>1.4182641</v>
      </c>
      <c r="F45" s="438">
        <v>1.4622386999999999</v>
      </c>
    </row>
    <row r="46" spans="2:6">
      <c r="B46" s="440" t="s">
        <v>250</v>
      </c>
      <c r="C46" s="441">
        <v>1.3843335000000001</v>
      </c>
      <c r="D46" s="441">
        <v>1.4450124</v>
      </c>
      <c r="E46" s="441">
        <v>1.4391322</v>
      </c>
      <c r="F46" s="441">
        <v>1.4853604</v>
      </c>
    </row>
    <row r="47" spans="2:6">
      <c r="B47" s="442" t="s">
        <v>257</v>
      </c>
      <c r="C47" s="430"/>
      <c r="D47" s="430"/>
      <c r="E47" s="430"/>
      <c r="F47" s="430"/>
    </row>
    <row r="48" spans="2:6">
      <c r="B48" s="431"/>
      <c r="C48" s="431"/>
      <c r="D48" s="431"/>
      <c r="E48" s="431"/>
      <c r="F48" s="431"/>
    </row>
    <row r="49" spans="2:6">
      <c r="B49" s="431"/>
      <c r="C49" s="431"/>
      <c r="D49" s="431"/>
      <c r="E49" s="431"/>
      <c r="F49" s="431"/>
    </row>
  </sheetData>
  <mergeCells count="5">
    <mergeCell ref="B2:F3"/>
    <mergeCell ref="I3:M5"/>
    <mergeCell ref="B5:B6"/>
    <mergeCell ref="C5:F5"/>
    <mergeCell ref="B47:F49"/>
  </mergeCells>
  <hyperlinks>
    <hyperlink ref="A1" location="'Índice'!A1" display="Índice" xr:uid="{948BDBE6-735F-479D-B5E7-6363A6E4EF17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E0126-6B4F-4B70-A788-65E945CD10E2}">
  <sheetPr codeName="Sheet5">
    <tabColor theme="9" tint="0.79998168889431442"/>
  </sheetPr>
  <dimension ref="A1:H16"/>
  <sheetViews>
    <sheetView showGridLines="0" workbookViewId="0">
      <selection activeCell="J35" sqref="J35:J36"/>
    </sheetView>
  </sheetViews>
  <sheetFormatPr baseColWidth="10" defaultColWidth="9.140625" defaultRowHeight="15"/>
  <cols>
    <col min="1" max="2" width="9.140625" style="432"/>
    <col min="3" max="3" width="17.140625" style="432" customWidth="1"/>
    <col min="4" max="6" width="17" style="432" customWidth="1"/>
    <col min="7" max="7" width="25.140625" style="432" customWidth="1"/>
    <col min="8" max="16384" width="9.140625" style="432"/>
  </cols>
  <sheetData>
    <row r="1" spans="1:8">
      <c r="A1" s="423" t="s">
        <v>207</v>
      </c>
    </row>
    <row r="2" spans="1:8" ht="36.75" customHeight="1">
      <c r="B2" s="425" t="s">
        <v>258</v>
      </c>
      <c r="C2" s="425"/>
      <c r="D2" s="425"/>
      <c r="E2" s="425"/>
      <c r="F2" s="425"/>
      <c r="G2" s="425"/>
    </row>
    <row r="4" spans="1:8">
      <c r="B4" s="472" t="s">
        <v>32</v>
      </c>
      <c r="C4" s="472" t="s">
        <v>259</v>
      </c>
      <c r="D4" s="472" t="s">
        <v>260</v>
      </c>
      <c r="E4" s="472" t="s">
        <v>261</v>
      </c>
      <c r="F4" s="472" t="s">
        <v>262</v>
      </c>
      <c r="G4" s="472" t="s">
        <v>263</v>
      </c>
    </row>
    <row r="5" spans="1:8">
      <c r="B5" s="443">
        <v>2016</v>
      </c>
      <c r="C5" s="444">
        <v>10096.2998046875</v>
      </c>
      <c r="D5" s="445">
        <v>182.80000305175781</v>
      </c>
      <c r="E5" s="444">
        <v>9738</v>
      </c>
      <c r="F5" s="444">
        <v>10454.7001953125</v>
      </c>
      <c r="G5" s="445">
        <v>1.809999942779541</v>
      </c>
    </row>
    <row r="6" spans="1:8">
      <c r="B6" s="443">
        <v>2017</v>
      </c>
      <c r="C6" s="444">
        <v>10844.099609375</v>
      </c>
      <c r="D6" s="445">
        <v>231.19999694824219</v>
      </c>
      <c r="E6" s="444">
        <v>10390.900390625</v>
      </c>
      <c r="F6" s="444">
        <v>11297.2998046875</v>
      </c>
      <c r="G6" s="445">
        <v>2.130000114440918</v>
      </c>
    </row>
    <row r="7" spans="1:8">
      <c r="B7" s="443">
        <v>2018</v>
      </c>
      <c r="C7" s="444">
        <v>12119.7001953125</v>
      </c>
      <c r="D7" s="445">
        <v>405.39999389648438</v>
      </c>
      <c r="E7" s="444">
        <v>11325</v>
      </c>
      <c r="F7" s="444">
        <v>12914.2998046875</v>
      </c>
      <c r="G7" s="445">
        <v>3.3499999046325684</v>
      </c>
    </row>
    <row r="8" spans="1:8">
      <c r="B8" s="443">
        <v>2019</v>
      </c>
      <c r="C8" s="444">
        <v>12762.7001953125</v>
      </c>
      <c r="D8" s="445">
        <v>289.70001220703125</v>
      </c>
      <c r="E8" s="444">
        <v>12194.900390625</v>
      </c>
      <c r="F8" s="444">
        <v>13330.5</v>
      </c>
      <c r="G8" s="445">
        <v>2.2699999809265137</v>
      </c>
    </row>
    <row r="9" spans="1:8">
      <c r="B9" s="443">
        <v>2020</v>
      </c>
      <c r="C9" s="444">
        <v>11661.599609375</v>
      </c>
      <c r="D9" s="445">
        <v>208.69999694824219</v>
      </c>
      <c r="E9" s="444">
        <v>11252.5</v>
      </c>
      <c r="F9" s="444">
        <v>12070.599609375</v>
      </c>
      <c r="G9" s="445">
        <v>1.7899999618530273</v>
      </c>
    </row>
    <row r="10" spans="1:8">
      <c r="B10" s="443">
        <v>2021</v>
      </c>
      <c r="C10" s="444">
        <v>12280.400390625</v>
      </c>
      <c r="D10" s="445">
        <v>177.89999389648438</v>
      </c>
      <c r="E10" s="444">
        <v>11931.900390625</v>
      </c>
      <c r="F10" s="444">
        <v>12629</v>
      </c>
      <c r="G10" s="445">
        <v>1.4500000476837158</v>
      </c>
    </row>
    <row r="11" spans="1:8">
      <c r="B11" s="443">
        <v>2022</v>
      </c>
      <c r="C11" s="444">
        <v>13694.900390625</v>
      </c>
      <c r="D11" s="445">
        <v>195.10000610351563</v>
      </c>
      <c r="E11" s="444">
        <v>13312.599609375</v>
      </c>
      <c r="F11" s="444">
        <v>14077.2001953125</v>
      </c>
      <c r="G11" s="445">
        <v>1.4199999570846558</v>
      </c>
    </row>
    <row r="12" spans="1:8">
      <c r="B12" s="443">
        <v>2023</v>
      </c>
      <c r="C12" s="444">
        <v>15906.2998046875</v>
      </c>
      <c r="D12" s="445">
        <v>223.10000610351563</v>
      </c>
      <c r="E12" s="444">
        <v>15469</v>
      </c>
      <c r="F12" s="444">
        <v>16343.7001953125</v>
      </c>
      <c r="G12" s="445">
        <v>1.3999999761581421</v>
      </c>
    </row>
    <row r="13" spans="1:8">
      <c r="B13" s="443">
        <v>2024</v>
      </c>
      <c r="C13" s="444">
        <v>18312.80078125</v>
      </c>
      <c r="D13" s="445">
        <v>323.10000610351563</v>
      </c>
      <c r="E13" s="444">
        <v>17679.69921875</v>
      </c>
      <c r="F13" s="444">
        <v>18946</v>
      </c>
      <c r="G13" s="445">
        <v>1.7599999904632568</v>
      </c>
    </row>
    <row r="14" spans="1:8">
      <c r="B14" s="446">
        <v>2025</v>
      </c>
      <c r="C14" s="447">
        <v>20192.099609375</v>
      </c>
      <c r="D14" s="448">
        <v>328.79998779296875</v>
      </c>
      <c r="E14" s="447">
        <v>19547.599609375</v>
      </c>
      <c r="F14" s="447">
        <v>20836.69921875</v>
      </c>
      <c r="G14" s="448">
        <v>1.6299999952316284</v>
      </c>
    </row>
    <row r="15" spans="1:8" ht="28.9" customHeight="1">
      <c r="B15" s="430" t="s">
        <v>264</v>
      </c>
      <c r="C15" s="430"/>
      <c r="D15" s="430"/>
      <c r="E15" s="430"/>
      <c r="F15" s="430"/>
      <c r="G15" s="430"/>
      <c r="H15" s="449"/>
    </row>
    <row r="16" spans="1:8">
      <c r="B16" s="449"/>
      <c r="C16" s="449"/>
      <c r="D16" s="449"/>
      <c r="E16" s="449"/>
      <c r="F16" s="449"/>
      <c r="G16" s="449"/>
      <c r="H16" s="449"/>
    </row>
  </sheetData>
  <mergeCells count="2">
    <mergeCell ref="B2:G2"/>
    <mergeCell ref="B15:G15"/>
  </mergeCells>
  <hyperlinks>
    <hyperlink ref="A1" location="'Índice'!A1" display="Índice" xr:uid="{F7C3506B-90BD-4D6E-B535-0F5C59B71ED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63ED4-3DF7-4566-B5B6-FA89163C4A4F}">
  <sheetPr codeName="Sheet6">
    <tabColor theme="9" tint="0.79998168889431442"/>
  </sheetPr>
  <dimension ref="A1:G15"/>
  <sheetViews>
    <sheetView showGridLines="0" workbookViewId="0">
      <selection activeCell="J35" sqref="J35:J36"/>
    </sheetView>
  </sheetViews>
  <sheetFormatPr baseColWidth="10" defaultColWidth="9.140625" defaultRowHeight="15"/>
  <cols>
    <col min="1" max="1" width="9.140625" style="432"/>
    <col min="2" max="2" width="4.7109375" style="432" bestFit="1" customWidth="1"/>
    <col min="3" max="3" width="11" style="432" customWidth="1"/>
    <col min="4" max="4" width="12.28515625" style="432" bestFit="1" customWidth="1"/>
    <col min="5" max="5" width="12.140625" style="432" bestFit="1" customWidth="1"/>
    <col min="6" max="6" width="13" style="432" bestFit="1" customWidth="1"/>
    <col min="7" max="7" width="15.7109375" style="432" customWidth="1"/>
    <col min="8" max="16384" width="9.140625" style="432"/>
  </cols>
  <sheetData>
    <row r="1" spans="1:7">
      <c r="A1" s="423" t="s">
        <v>207</v>
      </c>
    </row>
    <row r="2" spans="1:7" ht="40.35" customHeight="1">
      <c r="B2" s="425" t="s">
        <v>265</v>
      </c>
      <c r="C2" s="425"/>
      <c r="D2" s="425"/>
      <c r="E2" s="425"/>
      <c r="F2" s="425"/>
      <c r="G2" s="425"/>
    </row>
    <row r="4" spans="1:7" ht="30">
      <c r="B4" s="473" t="s">
        <v>32</v>
      </c>
      <c r="C4" s="473" t="s">
        <v>266</v>
      </c>
      <c r="D4" s="473" t="s">
        <v>260</v>
      </c>
      <c r="E4" s="473" t="s">
        <v>261</v>
      </c>
      <c r="F4" s="473" t="s">
        <v>262</v>
      </c>
      <c r="G4" s="473" t="s">
        <v>267</v>
      </c>
    </row>
    <row r="5" spans="1:7">
      <c r="B5" s="443">
        <v>2016</v>
      </c>
      <c r="C5" s="450">
        <v>34.810001373291016</v>
      </c>
      <c r="D5" s="450">
        <v>0.68999999761581421</v>
      </c>
      <c r="E5" s="450">
        <v>33.459999084472656</v>
      </c>
      <c r="F5" s="450">
        <v>36.159999847412109</v>
      </c>
      <c r="G5" s="450">
        <v>1.9800000190734863</v>
      </c>
    </row>
    <row r="6" spans="1:7">
      <c r="B6" s="443">
        <v>2017</v>
      </c>
      <c r="C6" s="450">
        <v>31.219999313354492</v>
      </c>
      <c r="D6" s="450">
        <v>0.63700002431869507</v>
      </c>
      <c r="E6" s="450">
        <v>29.969999313354492</v>
      </c>
      <c r="F6" s="450">
        <v>32.470001220703125</v>
      </c>
      <c r="G6" s="450">
        <v>2.0399999618530273</v>
      </c>
    </row>
    <row r="7" spans="1:7">
      <c r="B7" s="443">
        <v>2018</v>
      </c>
      <c r="C7" s="450">
        <v>28.280000686645508</v>
      </c>
      <c r="D7" s="450">
        <v>0.62999999523162842</v>
      </c>
      <c r="E7" s="450">
        <v>27.040000915527344</v>
      </c>
      <c r="F7" s="450">
        <v>29.510000228881836</v>
      </c>
      <c r="G7" s="450">
        <v>2.2300000190734863</v>
      </c>
    </row>
    <row r="8" spans="1:7">
      <c r="B8" s="443">
        <v>2019</v>
      </c>
      <c r="C8" s="450">
        <v>25.790000915527344</v>
      </c>
      <c r="D8" s="450">
        <v>0.62999999523162842</v>
      </c>
      <c r="E8" s="450">
        <v>24.559999465942383</v>
      </c>
      <c r="F8" s="450">
        <v>27.030000686645508</v>
      </c>
      <c r="G8" s="450">
        <v>2.440000057220459</v>
      </c>
    </row>
    <row r="9" spans="1:7">
      <c r="B9" s="443">
        <v>2020</v>
      </c>
      <c r="C9" s="450">
        <v>30.420000076293945</v>
      </c>
      <c r="D9" s="450">
        <v>0.6940000057220459</v>
      </c>
      <c r="E9" s="450">
        <v>29.059999465942383</v>
      </c>
      <c r="F9" s="450">
        <v>31.780000686645508</v>
      </c>
      <c r="G9" s="450">
        <v>2.2799999713897705</v>
      </c>
    </row>
    <row r="10" spans="1:7">
      <c r="B10" s="443">
        <v>2021</v>
      </c>
      <c r="C10" s="450">
        <v>30.680000305175781</v>
      </c>
      <c r="D10" s="450">
        <v>0.61299997568130493</v>
      </c>
      <c r="E10" s="450">
        <v>29.479999542236328</v>
      </c>
      <c r="F10" s="450">
        <v>31.879999160766602</v>
      </c>
      <c r="G10" s="450">
        <v>2</v>
      </c>
    </row>
    <row r="11" spans="1:7">
      <c r="B11" s="443">
        <v>2022</v>
      </c>
      <c r="C11" s="450">
        <v>27.649999618530273</v>
      </c>
      <c r="D11" s="450">
        <v>0.62900000810623169</v>
      </c>
      <c r="E11" s="450">
        <v>26.420000076293945</v>
      </c>
      <c r="F11" s="450">
        <v>28.889999389648438</v>
      </c>
      <c r="G11" s="450">
        <v>2.2699999809265137</v>
      </c>
    </row>
    <row r="12" spans="1:7">
      <c r="B12" s="443">
        <v>2023</v>
      </c>
      <c r="C12" s="450">
        <v>23</v>
      </c>
      <c r="D12" s="450">
        <v>0.57700002193450928</v>
      </c>
      <c r="E12" s="450">
        <v>21.870000839233398</v>
      </c>
      <c r="F12" s="450">
        <v>24.129999160766602</v>
      </c>
      <c r="G12" s="450">
        <v>2.5099999904632568</v>
      </c>
    </row>
    <row r="13" spans="1:7">
      <c r="B13" s="443">
        <v>2024</v>
      </c>
      <c r="C13" s="450">
        <v>18.979999542236328</v>
      </c>
      <c r="D13" s="450">
        <v>0.55000001192092896</v>
      </c>
      <c r="E13" s="450">
        <v>17.899999618530273</v>
      </c>
      <c r="F13" s="450">
        <v>20.059999465942383</v>
      </c>
      <c r="G13" s="450">
        <v>2.9000000953674316</v>
      </c>
    </row>
    <row r="14" spans="1:7" ht="13.9" customHeight="1">
      <c r="B14" s="446">
        <v>2025</v>
      </c>
      <c r="C14" s="451">
        <v>17.260000228881836</v>
      </c>
      <c r="D14" s="451">
        <v>0.52600002288818359</v>
      </c>
      <c r="E14" s="451">
        <v>16.219999313354492</v>
      </c>
      <c r="F14" s="451">
        <v>18.290000915527344</v>
      </c>
      <c r="G14" s="451">
        <v>3.0499999523162842</v>
      </c>
    </row>
    <row r="15" spans="1:7" ht="34.9" customHeight="1">
      <c r="B15" s="430" t="s">
        <v>264</v>
      </c>
      <c r="C15" s="430"/>
      <c r="D15" s="430"/>
      <c r="E15" s="430"/>
      <c r="F15" s="430"/>
      <c r="G15" s="430"/>
    </row>
  </sheetData>
  <mergeCells count="2">
    <mergeCell ref="B2:G2"/>
    <mergeCell ref="B15:G15"/>
  </mergeCells>
  <hyperlinks>
    <hyperlink ref="A1" location="'Índice'!A1" display="Índice" xr:uid="{9DB5ADA8-A411-45FC-A1AA-9B8CD16FAAD5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A7EC8-5B72-40C3-8A06-57ECC25BD091}">
  <sheetPr codeName="Sheet7">
    <tabColor theme="9" tint="0.79998168889431442"/>
  </sheetPr>
  <dimension ref="A1:G45"/>
  <sheetViews>
    <sheetView showGridLines="0" topLeftCell="A4" workbookViewId="0">
      <selection activeCell="J35" sqref="J35:J36"/>
    </sheetView>
  </sheetViews>
  <sheetFormatPr baseColWidth="10" defaultColWidth="9" defaultRowHeight="15"/>
  <cols>
    <col min="1" max="1" width="9" style="452"/>
    <col min="2" max="2" width="10.5703125" style="452" customWidth="1"/>
    <col min="3" max="3" width="11.140625" style="452" customWidth="1"/>
    <col min="4" max="4" width="12.28515625" style="452" bestFit="1" customWidth="1"/>
    <col min="5" max="5" width="12.140625" style="452" bestFit="1" customWidth="1"/>
    <col min="6" max="6" width="13" style="452" bestFit="1" customWidth="1"/>
    <col min="7" max="7" width="16.7109375" style="452" customWidth="1"/>
    <col min="8" max="16384" width="9" style="452"/>
  </cols>
  <sheetData>
    <row r="1" spans="1:7">
      <c r="A1" s="423" t="s">
        <v>207</v>
      </c>
    </row>
    <row r="2" spans="1:7" ht="40.5" customHeight="1">
      <c r="B2" s="425" t="s">
        <v>268</v>
      </c>
      <c r="C2" s="425"/>
      <c r="D2" s="425"/>
      <c r="E2" s="425"/>
      <c r="F2" s="425"/>
      <c r="G2" s="425"/>
    </row>
    <row r="4" spans="1:7" ht="30">
      <c r="B4" s="476" t="s">
        <v>209</v>
      </c>
      <c r="C4" s="473" t="s">
        <v>266</v>
      </c>
      <c r="D4" s="473" t="s">
        <v>260</v>
      </c>
      <c r="E4" s="473" t="s">
        <v>261</v>
      </c>
      <c r="F4" s="473" t="s">
        <v>262</v>
      </c>
      <c r="G4" s="473" t="s">
        <v>263</v>
      </c>
    </row>
    <row r="5" spans="1:7">
      <c r="B5" s="432" t="s">
        <v>211</v>
      </c>
      <c r="C5" s="453">
        <v>37.555700683593749</v>
      </c>
      <c r="D5" s="453">
        <v>0.87300002574920654</v>
      </c>
      <c r="E5" s="453">
        <v>35.844199218749999</v>
      </c>
      <c r="F5" s="453">
        <v>39.267299804687497</v>
      </c>
      <c r="G5" s="453">
        <v>2.3299999237060547</v>
      </c>
    </row>
    <row r="6" spans="1:7">
      <c r="B6" s="432" t="s">
        <v>212</v>
      </c>
      <c r="C6" s="453">
        <v>34.715600585937501</v>
      </c>
      <c r="D6" s="453">
        <v>0.82599997520446777</v>
      </c>
      <c r="E6" s="453">
        <v>33.095800781249999</v>
      </c>
      <c r="F6" s="453">
        <v>36.335500488281248</v>
      </c>
      <c r="G6" s="453">
        <v>2.380000114440918</v>
      </c>
    </row>
    <row r="7" spans="1:7">
      <c r="B7" s="432" t="s">
        <v>213</v>
      </c>
      <c r="C7" s="453">
        <v>35.070200195312502</v>
      </c>
      <c r="D7" s="453">
        <v>0.85199999809265137</v>
      </c>
      <c r="E7" s="453">
        <v>33.4002001953125</v>
      </c>
      <c r="F7" s="453">
        <v>36.740100097656253</v>
      </c>
      <c r="G7" s="453">
        <v>2.4300000667572021</v>
      </c>
    </row>
    <row r="8" spans="1:7">
      <c r="B8" s="432" t="s">
        <v>214</v>
      </c>
      <c r="C8" s="453">
        <v>31.919899902343751</v>
      </c>
      <c r="D8" s="453">
        <v>0.81499999761581421</v>
      </c>
      <c r="E8" s="453">
        <v>30.321999511718751</v>
      </c>
      <c r="F8" s="453">
        <v>33.517900390625002</v>
      </c>
      <c r="G8" s="453">
        <v>2.5499999523162842</v>
      </c>
    </row>
    <row r="9" spans="1:7">
      <c r="B9" s="432" t="s">
        <v>215</v>
      </c>
      <c r="C9" s="453">
        <v>32.5877001953125</v>
      </c>
      <c r="D9" s="453">
        <v>0.82599997520446777</v>
      </c>
      <c r="E9" s="453">
        <v>30.96889892578125</v>
      </c>
      <c r="F9" s="453">
        <v>34.206398925781251</v>
      </c>
      <c r="G9" s="453">
        <v>2.5299999713897705</v>
      </c>
    </row>
    <row r="10" spans="1:7">
      <c r="B10" s="432" t="s">
        <v>216</v>
      </c>
      <c r="C10" s="453">
        <v>30.698999023437501</v>
      </c>
      <c r="D10" s="453">
        <v>0.81099998950958252</v>
      </c>
      <c r="E10" s="453">
        <v>29.11010009765625</v>
      </c>
      <c r="F10" s="453">
        <v>32.287900390624998</v>
      </c>
      <c r="G10" s="453">
        <v>2.6400001049041748</v>
      </c>
    </row>
    <row r="11" spans="1:7">
      <c r="B11" s="432" t="s">
        <v>217</v>
      </c>
      <c r="C11" s="453">
        <v>33.25659912109375</v>
      </c>
      <c r="D11" s="453">
        <v>0.81999999284744263</v>
      </c>
      <c r="E11" s="453">
        <v>31.65</v>
      </c>
      <c r="F11" s="453">
        <v>34.863200683593753</v>
      </c>
      <c r="G11" s="453">
        <v>2.4600000381469727</v>
      </c>
    </row>
    <row r="12" spans="1:7">
      <c r="B12" s="432" t="s">
        <v>218</v>
      </c>
      <c r="C12" s="453">
        <v>28.3414990234375</v>
      </c>
      <c r="D12" s="453">
        <v>0.78899997472763062</v>
      </c>
      <c r="E12" s="453">
        <v>26.794599609374998</v>
      </c>
      <c r="F12" s="453">
        <v>29.88840087890625</v>
      </c>
      <c r="G12" s="453">
        <v>2.7799999713897705</v>
      </c>
    </row>
    <row r="13" spans="1:7">
      <c r="B13" s="432" t="s">
        <v>219</v>
      </c>
      <c r="C13" s="453">
        <v>28.726599121093749</v>
      </c>
      <c r="D13" s="453">
        <v>0.82200002670288086</v>
      </c>
      <c r="E13" s="453">
        <v>27.114699707031249</v>
      </c>
      <c r="F13" s="453">
        <v>30.338601074218751</v>
      </c>
      <c r="G13" s="453">
        <v>2.8599998950958252</v>
      </c>
    </row>
    <row r="14" spans="1:7">
      <c r="B14" s="432" t="s">
        <v>220</v>
      </c>
      <c r="C14" s="453">
        <v>28.415800781249999</v>
      </c>
      <c r="D14" s="453">
        <v>0.77999997138977051</v>
      </c>
      <c r="E14" s="453">
        <v>26.887099609374999</v>
      </c>
      <c r="F14" s="453">
        <v>29.944599609375</v>
      </c>
      <c r="G14" s="453">
        <v>2.7400000095367432</v>
      </c>
    </row>
    <row r="15" spans="1:7">
      <c r="B15" s="432" t="s">
        <v>221</v>
      </c>
      <c r="C15" s="453">
        <v>30.3656005859375</v>
      </c>
      <c r="D15" s="453">
        <v>0.79900002479553223</v>
      </c>
      <c r="E15" s="453">
        <v>28.800100097656252</v>
      </c>
      <c r="F15" s="453">
        <v>31.931101074218748</v>
      </c>
      <c r="G15" s="453">
        <v>2.630000114440918</v>
      </c>
    </row>
    <row r="16" spans="1:7">
      <c r="B16" s="432" t="s">
        <v>222</v>
      </c>
      <c r="C16" s="453">
        <v>25.616599121093749</v>
      </c>
      <c r="D16" s="453">
        <v>0.76099997758865356</v>
      </c>
      <c r="E16" s="453">
        <v>24.125</v>
      </c>
      <c r="F16" s="453">
        <v>27.108200683593751</v>
      </c>
      <c r="G16" s="453">
        <v>2.9700000286102295</v>
      </c>
    </row>
    <row r="17" spans="2:7">
      <c r="B17" s="432" t="s">
        <v>223</v>
      </c>
      <c r="C17" s="453">
        <v>26.072099609375002</v>
      </c>
      <c r="D17" s="453">
        <v>0.79500001668930054</v>
      </c>
      <c r="E17" s="453">
        <v>24.513898925781248</v>
      </c>
      <c r="F17" s="453">
        <v>27.630300292968752</v>
      </c>
      <c r="G17" s="453">
        <v>3.0499999523162842</v>
      </c>
    </row>
    <row r="18" spans="2:7">
      <c r="B18" s="432" t="s">
        <v>224</v>
      </c>
      <c r="C18" s="453">
        <v>25.85580078125</v>
      </c>
      <c r="D18" s="453">
        <v>0.77600002288818359</v>
      </c>
      <c r="E18" s="453">
        <v>24.334399414062499</v>
      </c>
      <c r="F18" s="453">
        <v>27.377199707031249</v>
      </c>
      <c r="G18" s="453">
        <v>3</v>
      </c>
    </row>
    <row r="19" spans="2:7">
      <c r="B19" s="432" t="s">
        <v>225</v>
      </c>
      <c r="C19" s="453">
        <v>27.551499023437501</v>
      </c>
      <c r="D19" s="453">
        <v>0.79199999570846558</v>
      </c>
      <c r="E19" s="453">
        <v>25.999499511718749</v>
      </c>
      <c r="F19" s="453">
        <v>29.103500976562501</v>
      </c>
      <c r="G19" s="453">
        <v>2.869999885559082</v>
      </c>
    </row>
    <row r="20" spans="2:7">
      <c r="B20" s="432" t="s">
        <v>226</v>
      </c>
      <c r="C20" s="453">
        <v>23.70199951171875</v>
      </c>
      <c r="D20" s="453">
        <v>0.75499999523162842</v>
      </c>
      <c r="E20" s="453">
        <v>22.222099609375</v>
      </c>
      <c r="F20" s="453">
        <v>25.181799316406249</v>
      </c>
      <c r="G20" s="453">
        <v>3.190000057220459</v>
      </c>
    </row>
    <row r="21" spans="2:7">
      <c r="B21" s="432" t="s">
        <v>227</v>
      </c>
      <c r="C21" s="453">
        <v>25.954699707031249</v>
      </c>
      <c r="D21" s="453">
        <v>0.82099997997283936</v>
      </c>
      <c r="E21" s="453">
        <v>24.3456005859375</v>
      </c>
      <c r="F21" s="453">
        <v>27.563798828125002</v>
      </c>
      <c r="G21" s="453">
        <v>3.1600000858306885</v>
      </c>
    </row>
    <row r="22" spans="2:7">
      <c r="B22" s="432" t="s">
        <v>228</v>
      </c>
      <c r="C22" s="453">
        <v>34.345700683593748</v>
      </c>
      <c r="D22" s="453">
        <v>0.95499998331069946</v>
      </c>
      <c r="E22" s="453">
        <v>32.474299316406253</v>
      </c>
      <c r="F22" s="453">
        <v>36.216999511718747</v>
      </c>
      <c r="G22" s="453">
        <v>2.7799999713897705</v>
      </c>
    </row>
    <row r="23" spans="2:7">
      <c r="B23" s="432" t="s">
        <v>229</v>
      </c>
      <c r="C23" s="453">
        <v>31.721298828125001</v>
      </c>
      <c r="D23" s="453">
        <v>0.89800000190734863</v>
      </c>
      <c r="E23" s="453">
        <v>29.960900878906251</v>
      </c>
      <c r="F23" s="453">
        <v>33.481599121093751</v>
      </c>
      <c r="G23" s="453">
        <v>2.8299999237060547</v>
      </c>
    </row>
    <row r="24" spans="2:7">
      <c r="B24" s="432" t="s">
        <v>230</v>
      </c>
      <c r="C24" s="453">
        <v>29.638798828125001</v>
      </c>
      <c r="D24" s="453">
        <v>0.87199997901916504</v>
      </c>
      <c r="E24" s="453">
        <v>27.93</v>
      </c>
      <c r="F24" s="453">
        <v>31.347600097656251</v>
      </c>
      <c r="G24" s="453">
        <v>2.940000057220459</v>
      </c>
    </row>
    <row r="25" spans="2:7">
      <c r="B25" s="432" t="s">
        <v>231</v>
      </c>
      <c r="C25" s="453">
        <v>31.054499511718749</v>
      </c>
      <c r="D25" s="453">
        <v>0.87400001287460327</v>
      </c>
      <c r="E25" s="453">
        <v>29.342199707031249</v>
      </c>
      <c r="F25" s="453">
        <v>32.766799316406249</v>
      </c>
      <c r="G25" s="453">
        <v>2.809999942779541</v>
      </c>
    </row>
    <row r="26" spans="2:7">
      <c r="B26" s="432" t="s">
        <v>232</v>
      </c>
      <c r="C26" s="453">
        <v>31.222199707031251</v>
      </c>
      <c r="D26" s="453">
        <v>0.82099997997283936</v>
      </c>
      <c r="E26" s="453">
        <v>29.61330078125</v>
      </c>
      <c r="F26" s="453">
        <v>32.8310009765625</v>
      </c>
      <c r="G26" s="453">
        <v>2.630000114440918</v>
      </c>
    </row>
    <row r="27" spans="2:7">
      <c r="B27" s="432" t="s">
        <v>233</v>
      </c>
      <c r="C27" s="453">
        <v>31.332199707031251</v>
      </c>
      <c r="D27" s="453">
        <v>0.80099999904632568</v>
      </c>
      <c r="E27" s="453">
        <v>29.762700195312501</v>
      </c>
      <c r="F27" s="453">
        <v>32.901599121093753</v>
      </c>
      <c r="G27" s="453">
        <v>2.559999942779541</v>
      </c>
    </row>
    <row r="28" spans="2:7">
      <c r="B28" s="432" t="s">
        <v>234</v>
      </c>
      <c r="C28" s="453">
        <v>29.10489990234375</v>
      </c>
      <c r="D28" s="453">
        <v>0.7929999828338623</v>
      </c>
      <c r="E28" s="453">
        <v>27.550400390625001</v>
      </c>
      <c r="F28" s="453">
        <v>30.659499511718749</v>
      </c>
      <c r="G28" s="453">
        <v>2.7300000190734863</v>
      </c>
    </row>
    <row r="29" spans="2:7">
      <c r="B29" s="432" t="s">
        <v>235</v>
      </c>
      <c r="C29" s="453">
        <v>29.51</v>
      </c>
      <c r="D29" s="453">
        <v>0.80900001525878906</v>
      </c>
      <c r="E29" s="453">
        <v>27.923601074218752</v>
      </c>
      <c r="F29" s="453">
        <v>31.096298828125001</v>
      </c>
      <c r="G29" s="453">
        <v>2.7400000095367432</v>
      </c>
    </row>
    <row r="30" spans="2:7">
      <c r="B30" s="432" t="s">
        <v>236</v>
      </c>
      <c r="C30" s="453">
        <v>27.606000976562498</v>
      </c>
      <c r="D30" s="453">
        <v>0.80000001192092896</v>
      </c>
      <c r="E30" s="453">
        <v>26.037099609375002</v>
      </c>
      <c r="F30" s="453">
        <v>29.174799804687499</v>
      </c>
      <c r="G30" s="453">
        <v>2.9000000953674316</v>
      </c>
    </row>
    <row r="31" spans="2:7">
      <c r="B31" s="432" t="s">
        <v>237</v>
      </c>
      <c r="C31" s="453">
        <v>28.421999511718749</v>
      </c>
      <c r="D31" s="453">
        <v>0.80699998140335083</v>
      </c>
      <c r="E31" s="453">
        <v>26.841101074218749</v>
      </c>
      <c r="F31" s="453">
        <v>30.002900390625001</v>
      </c>
      <c r="G31" s="453">
        <v>2.8399999141693115</v>
      </c>
    </row>
    <row r="32" spans="2:7">
      <c r="B32" s="432" t="s">
        <v>238</v>
      </c>
      <c r="C32" s="453">
        <v>25.093701171875001</v>
      </c>
      <c r="D32" s="453">
        <v>0.76499998569488525</v>
      </c>
      <c r="E32" s="453">
        <v>23.59360107421875</v>
      </c>
      <c r="F32" s="453">
        <v>26.593798828124999</v>
      </c>
      <c r="G32" s="453">
        <v>3.0499999523162842</v>
      </c>
    </row>
    <row r="33" spans="2:7">
      <c r="B33" s="432" t="s">
        <v>239</v>
      </c>
      <c r="C33" s="453">
        <v>24.229399414062499</v>
      </c>
      <c r="D33" s="453">
        <v>0.78200000524520874</v>
      </c>
      <c r="E33" s="453">
        <v>22.696799316406249</v>
      </c>
      <c r="F33" s="453">
        <v>25.761999511718749</v>
      </c>
      <c r="G33" s="453">
        <v>3.2300000190734863</v>
      </c>
    </row>
    <row r="34" spans="2:7">
      <c r="B34" s="432" t="s">
        <v>240</v>
      </c>
      <c r="C34" s="453">
        <v>23.4389990234375</v>
      </c>
      <c r="D34" s="453">
        <v>0.77899998426437378</v>
      </c>
      <c r="E34" s="453">
        <v>21.911699218750002</v>
      </c>
      <c r="F34" s="453">
        <v>24.966298828125002</v>
      </c>
      <c r="G34" s="453">
        <v>3.3199999332427979</v>
      </c>
    </row>
    <row r="35" spans="2:7">
      <c r="B35" s="432" t="s">
        <v>241</v>
      </c>
      <c r="C35" s="453">
        <v>24.389699707031252</v>
      </c>
      <c r="D35" s="453">
        <v>0.76800000667572021</v>
      </c>
      <c r="E35" s="453">
        <v>22.884599609375002</v>
      </c>
      <c r="F35" s="453">
        <v>25.894799804687501</v>
      </c>
      <c r="G35" s="453">
        <v>3.1500000953674316</v>
      </c>
    </row>
    <row r="36" spans="2:7">
      <c r="B36" s="432" t="s">
        <v>242</v>
      </c>
      <c r="C36" s="453">
        <v>19.936700439453126</v>
      </c>
      <c r="D36" s="453">
        <v>0.74000000953674316</v>
      </c>
      <c r="E36" s="453">
        <v>18.486500244140625</v>
      </c>
      <c r="F36" s="453">
        <v>21.386899414062501</v>
      </c>
      <c r="G36" s="453">
        <v>3.7100000381469727</v>
      </c>
    </row>
    <row r="37" spans="2:7">
      <c r="B37" s="432" t="s">
        <v>243</v>
      </c>
      <c r="C37" s="453">
        <v>18.899300537109376</v>
      </c>
      <c r="D37" s="453">
        <v>0.69800001382827759</v>
      </c>
      <c r="E37" s="453">
        <v>17.532099609374999</v>
      </c>
      <c r="F37" s="453">
        <v>20.266500244140627</v>
      </c>
      <c r="G37" s="453">
        <v>3.690000057220459</v>
      </c>
    </row>
    <row r="38" spans="2:7">
      <c r="B38" s="432" t="s">
        <v>244</v>
      </c>
      <c r="C38" s="453">
        <v>18.98780029296875</v>
      </c>
      <c r="D38" s="453">
        <v>0.74800002574920654</v>
      </c>
      <c r="E38" s="453">
        <v>17.522099609375001</v>
      </c>
      <c r="F38" s="453">
        <v>20.453499755859376</v>
      </c>
      <c r="G38" s="453">
        <v>3.940000057220459</v>
      </c>
    </row>
    <row r="39" spans="2:7">
      <c r="B39" s="432" t="s">
        <v>245</v>
      </c>
      <c r="C39" s="453">
        <v>20.833300781249999</v>
      </c>
      <c r="D39" s="453">
        <v>0.74199998378753662</v>
      </c>
      <c r="E39" s="453">
        <v>19.379100341796875</v>
      </c>
      <c r="F39" s="453">
        <v>22.287600097656249</v>
      </c>
      <c r="G39" s="453">
        <v>3.559999942779541</v>
      </c>
    </row>
    <row r="40" spans="2:7">
      <c r="B40" s="432" t="s">
        <v>246</v>
      </c>
      <c r="C40" s="453">
        <v>17.213699951171876</v>
      </c>
      <c r="D40" s="453">
        <v>0.68699997663497925</v>
      </c>
      <c r="E40" s="453">
        <v>15.8681005859375</v>
      </c>
      <c r="F40" s="453">
        <v>18.559300537109376</v>
      </c>
      <c r="G40" s="453">
        <v>3.9900000095367432</v>
      </c>
    </row>
    <row r="41" spans="2:7">
      <c r="B41" s="432" t="s">
        <v>247</v>
      </c>
      <c r="C41" s="453">
        <v>18.0522998046875</v>
      </c>
      <c r="D41" s="453">
        <v>0.68999999761581421</v>
      </c>
      <c r="E41" s="453">
        <v>16.700600585937501</v>
      </c>
      <c r="F41" s="453">
        <v>19.403900146484375</v>
      </c>
      <c r="G41" s="453">
        <v>3.8199999332427979</v>
      </c>
    </row>
    <row r="42" spans="2:7">
      <c r="B42" s="432" t="s">
        <v>248</v>
      </c>
      <c r="C42" s="453">
        <v>16.65489990234375</v>
      </c>
      <c r="D42" s="453">
        <v>0.64300000667572021</v>
      </c>
      <c r="E42" s="453">
        <v>15.393699951171875</v>
      </c>
      <c r="F42" s="453">
        <v>17.916099853515625</v>
      </c>
      <c r="G42" s="453">
        <v>3.8599998950958252</v>
      </c>
    </row>
    <row r="43" spans="2:7">
      <c r="B43" s="432" t="s">
        <v>249</v>
      </c>
      <c r="C43" s="453">
        <v>18.45010009765625</v>
      </c>
      <c r="D43" s="453">
        <v>0.67500001192092896</v>
      </c>
      <c r="E43" s="453">
        <v>17.126800537109375</v>
      </c>
      <c r="F43" s="453">
        <v>19.773399658203125</v>
      </c>
      <c r="G43" s="453">
        <v>3.6600000858306885</v>
      </c>
    </row>
    <row r="44" spans="2:7">
      <c r="B44" s="440" t="s">
        <v>250</v>
      </c>
      <c r="C44" s="453">
        <v>15.8675</v>
      </c>
      <c r="D44" s="453">
        <v>0.70599997043609619</v>
      </c>
      <c r="E44" s="453">
        <v>14.4831005859375</v>
      </c>
      <c r="F44" s="453">
        <v>17.251999511718751</v>
      </c>
      <c r="G44" s="453">
        <v>4.4499998092651367</v>
      </c>
    </row>
    <row r="45" spans="2:7" ht="37.9" customHeight="1">
      <c r="B45" s="430" t="s">
        <v>264</v>
      </c>
      <c r="C45" s="430"/>
      <c r="D45" s="430"/>
      <c r="E45" s="430"/>
      <c r="F45" s="430"/>
      <c r="G45" s="430"/>
    </row>
  </sheetData>
  <mergeCells count="2">
    <mergeCell ref="B2:G2"/>
    <mergeCell ref="B45:G45"/>
  </mergeCells>
  <hyperlinks>
    <hyperlink ref="A1" location="'Índice'!A1" display="Índice" xr:uid="{85683599-729B-4E4C-A090-A45034EB6F17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3373D-1CA4-4999-85B6-0E3D4532ADD1}">
  <sheetPr codeName="Sheet8">
    <tabColor theme="9" tint="0.79998168889431442"/>
  </sheetPr>
  <dimension ref="A1:G16"/>
  <sheetViews>
    <sheetView showGridLines="0" workbookViewId="0">
      <selection activeCell="P28" sqref="P28"/>
    </sheetView>
  </sheetViews>
  <sheetFormatPr baseColWidth="10" defaultColWidth="9.140625" defaultRowHeight="15"/>
  <cols>
    <col min="1" max="2" width="9.140625" style="432"/>
    <col min="3" max="3" width="10.85546875" style="432" customWidth="1"/>
    <col min="4" max="4" width="12.28515625" style="432" bestFit="1" customWidth="1"/>
    <col min="5" max="5" width="12.140625" style="432" bestFit="1" customWidth="1"/>
    <col min="6" max="6" width="13" style="432" bestFit="1" customWidth="1"/>
    <col min="7" max="7" width="15.140625" style="432" customWidth="1"/>
    <col min="8" max="16384" width="9.140625" style="432"/>
  </cols>
  <sheetData>
    <row r="1" spans="1:7">
      <c r="A1" s="423" t="s">
        <v>207</v>
      </c>
    </row>
    <row r="2" spans="1:7" ht="13.9" customHeight="1"/>
    <row r="3" spans="1:7" ht="23.85" customHeight="1">
      <c r="B3" s="425" t="s">
        <v>269</v>
      </c>
      <c r="C3" s="425"/>
      <c r="D3" s="425"/>
      <c r="E3" s="425"/>
      <c r="F3" s="425"/>
      <c r="G3" s="425"/>
    </row>
    <row r="5" spans="1:7" ht="30">
      <c r="B5" s="473" t="s">
        <v>32</v>
      </c>
      <c r="C5" s="473" t="s">
        <v>266</v>
      </c>
      <c r="D5" s="473" t="s">
        <v>260</v>
      </c>
      <c r="E5" s="473" t="s">
        <v>261</v>
      </c>
      <c r="F5" s="473" t="s">
        <v>262</v>
      </c>
      <c r="G5" s="473" t="s">
        <v>263</v>
      </c>
    </row>
    <row r="6" spans="1:7">
      <c r="B6" s="443">
        <v>2016</v>
      </c>
      <c r="C6" s="450">
        <v>5.8600001335144043</v>
      </c>
      <c r="D6" s="450">
        <v>0.26899999380111694</v>
      </c>
      <c r="E6" s="450">
        <v>5.3400001525878906</v>
      </c>
      <c r="F6" s="450">
        <v>6.3899998664855957</v>
      </c>
      <c r="G6" s="450">
        <v>4.5900001525878906</v>
      </c>
    </row>
    <row r="7" spans="1:7">
      <c r="B7" s="443">
        <v>2017</v>
      </c>
      <c r="C7" s="450">
        <v>4.7300000190734863</v>
      </c>
      <c r="D7" s="450">
        <v>0.25699999928474426</v>
      </c>
      <c r="E7" s="450">
        <v>4.2300000190734863</v>
      </c>
      <c r="F7" s="450">
        <v>5.2399997711181641</v>
      </c>
      <c r="G7" s="450">
        <v>5.4200000762939453</v>
      </c>
    </row>
    <row r="8" spans="1:7">
      <c r="B8" s="443">
        <v>2018</v>
      </c>
      <c r="C8" s="450">
        <v>3.440000057220459</v>
      </c>
      <c r="D8" s="450">
        <v>0.19900000095367432</v>
      </c>
      <c r="E8" s="450">
        <v>3.059999942779541</v>
      </c>
      <c r="F8" s="450">
        <v>3.8299999237060547</v>
      </c>
      <c r="G8" s="450">
        <v>5.7699999809265137</v>
      </c>
    </row>
    <row r="9" spans="1:7">
      <c r="B9" s="443">
        <v>2019</v>
      </c>
      <c r="C9" s="450">
        <v>2.869999885559082</v>
      </c>
      <c r="D9" s="450">
        <v>0.18400000035762787</v>
      </c>
      <c r="E9" s="450">
        <v>2.5099999904632568</v>
      </c>
      <c r="F9" s="450">
        <v>3.2300000190734863</v>
      </c>
      <c r="G9" s="450">
        <v>6.4000000953674316</v>
      </c>
    </row>
    <row r="10" spans="1:7">
      <c r="B10" s="443">
        <v>2020</v>
      </c>
      <c r="C10" s="450">
        <v>4.929999828338623</v>
      </c>
      <c r="D10" s="450">
        <v>0.2669999897480011</v>
      </c>
      <c r="E10" s="450">
        <v>4.4099998474121094</v>
      </c>
      <c r="F10" s="450">
        <v>5.4499998092651367</v>
      </c>
      <c r="G10" s="450">
        <v>5.4200000762939453</v>
      </c>
    </row>
    <row r="11" spans="1:7">
      <c r="B11" s="443">
        <v>2021</v>
      </c>
      <c r="C11" s="450">
        <v>4.130000114440918</v>
      </c>
      <c r="D11" s="450">
        <v>0.22100000083446503</v>
      </c>
      <c r="E11" s="450">
        <v>3.690000057220459</v>
      </c>
      <c r="F11" s="450">
        <v>4.559999942779541</v>
      </c>
      <c r="G11" s="450">
        <v>5.3600001335144043</v>
      </c>
    </row>
    <row r="12" spans="1:7">
      <c r="B12" s="443">
        <v>2022</v>
      </c>
      <c r="C12" s="450">
        <v>3.7699999809265137</v>
      </c>
      <c r="D12" s="450">
        <v>0.21899999678134918</v>
      </c>
      <c r="E12" s="450">
        <v>3.3399999141693115</v>
      </c>
      <c r="F12" s="450">
        <v>4.1999998092651367</v>
      </c>
      <c r="G12" s="450">
        <v>5.820000171661377</v>
      </c>
    </row>
    <row r="13" spans="1:7">
      <c r="B13" s="443">
        <v>2023</v>
      </c>
      <c r="C13" s="450">
        <v>3.2400000095367432</v>
      </c>
      <c r="D13" s="450">
        <v>0.1940000057220459</v>
      </c>
      <c r="E13" s="450">
        <v>2.8599998950958252</v>
      </c>
      <c r="F13" s="450">
        <v>3.619999885559082</v>
      </c>
      <c r="G13" s="450">
        <v>6</v>
      </c>
    </row>
    <row r="14" spans="1:7">
      <c r="B14" s="443">
        <v>2024</v>
      </c>
      <c r="C14" s="450">
        <v>2.440000057220459</v>
      </c>
      <c r="D14" s="450">
        <v>0.164000004529953</v>
      </c>
      <c r="E14" s="450">
        <v>2.119999885559082</v>
      </c>
      <c r="F14" s="450">
        <v>2.7599999904632568</v>
      </c>
      <c r="G14" s="450">
        <v>6.7399997711181641</v>
      </c>
    </row>
    <row r="15" spans="1:7">
      <c r="B15" s="446">
        <v>2025</v>
      </c>
      <c r="C15" s="451">
        <v>2.2000000476837158</v>
      </c>
      <c r="D15" s="451">
        <v>0.15700000524520874</v>
      </c>
      <c r="E15" s="451">
        <v>1.8899999856948853</v>
      </c>
      <c r="F15" s="451">
        <v>2.5</v>
      </c>
      <c r="G15" s="451">
        <v>7.1399998664855957</v>
      </c>
    </row>
    <row r="16" spans="1:7" ht="40.5" customHeight="1">
      <c r="B16" s="430" t="s">
        <v>264</v>
      </c>
      <c r="C16" s="430"/>
      <c r="D16" s="430"/>
      <c r="E16" s="430"/>
      <c r="F16" s="430"/>
      <c r="G16" s="430"/>
    </row>
  </sheetData>
  <mergeCells count="2">
    <mergeCell ref="B3:G3"/>
    <mergeCell ref="B16:G16"/>
  </mergeCells>
  <hyperlinks>
    <hyperlink ref="A1" location="'Índice'!A1" display="Índice" xr:uid="{A8629C4E-DB7E-4C4F-84D3-F8753095830B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8665E-098D-47B2-B6D8-0F143EFED0DF}">
  <sheetPr codeName="Sheet9">
    <tabColor theme="9" tint="0.79998168889431442"/>
  </sheetPr>
  <dimension ref="A1:H25"/>
  <sheetViews>
    <sheetView showGridLines="0" tabSelected="1" workbookViewId="0">
      <selection activeCell="Q19" sqref="Q19"/>
    </sheetView>
  </sheetViews>
  <sheetFormatPr baseColWidth="10" defaultColWidth="9.140625" defaultRowHeight="15"/>
  <cols>
    <col min="1" max="3" width="9.140625" style="432"/>
    <col min="4" max="4" width="10.7109375" style="432" customWidth="1"/>
    <col min="5" max="5" width="12.28515625" style="432" bestFit="1" customWidth="1"/>
    <col min="6" max="6" width="12.140625" style="432" bestFit="1" customWidth="1"/>
    <col min="7" max="7" width="13" style="432" bestFit="1" customWidth="1"/>
    <col min="8" max="8" width="14.5703125" style="432" customWidth="1"/>
    <col min="9" max="16384" width="9.140625" style="432"/>
  </cols>
  <sheetData>
    <row r="1" spans="1:8">
      <c r="A1" s="423" t="s">
        <v>207</v>
      </c>
    </row>
    <row r="2" spans="1:8" ht="33" customHeight="1">
      <c r="B2" s="425" t="s">
        <v>270</v>
      </c>
      <c r="C2" s="425"/>
      <c r="D2" s="425"/>
      <c r="E2" s="425"/>
      <c r="F2" s="425"/>
      <c r="G2" s="425"/>
      <c r="H2" s="425"/>
    </row>
    <row r="3" spans="1:8">
      <c r="B3" s="454"/>
      <c r="C3" s="454"/>
      <c r="D3" s="454"/>
      <c r="E3" s="454"/>
      <c r="F3" s="454"/>
      <c r="G3" s="454"/>
      <c r="H3" s="454"/>
    </row>
    <row r="4" spans="1:8" ht="30">
      <c r="B4" s="473" t="s">
        <v>32</v>
      </c>
      <c r="C4" s="473" t="s">
        <v>41</v>
      </c>
      <c r="D4" s="473" t="s">
        <v>266</v>
      </c>
      <c r="E4" s="473" t="s">
        <v>271</v>
      </c>
      <c r="F4" s="473" t="s">
        <v>261</v>
      </c>
      <c r="G4" s="473" t="s">
        <v>262</v>
      </c>
      <c r="H4" s="473" t="s">
        <v>263</v>
      </c>
    </row>
    <row r="5" spans="1:8">
      <c r="B5" s="443">
        <v>2016</v>
      </c>
      <c r="C5" s="432" t="s">
        <v>43</v>
      </c>
      <c r="D5" s="445">
        <v>33.439998626708984</v>
      </c>
      <c r="E5" s="445">
        <v>0.81199997663497925</v>
      </c>
      <c r="F5" s="445">
        <v>31.850000381469727</v>
      </c>
      <c r="G5" s="445">
        <v>35.040000915527344</v>
      </c>
      <c r="H5" s="445">
        <v>2.4300000667572021</v>
      </c>
    </row>
    <row r="6" spans="1:8">
      <c r="B6" s="443">
        <v>2016</v>
      </c>
      <c r="C6" s="432" t="s">
        <v>44</v>
      </c>
      <c r="D6" s="445">
        <v>40.110000610351563</v>
      </c>
      <c r="E6" s="445">
        <v>1.187999963760376</v>
      </c>
      <c r="F6" s="445">
        <v>37.779998779296875</v>
      </c>
      <c r="G6" s="445">
        <v>42.439998626708984</v>
      </c>
      <c r="H6" s="445">
        <v>2.9600000381469727</v>
      </c>
    </row>
    <row r="7" spans="1:8">
      <c r="B7" s="443">
        <v>2017</v>
      </c>
      <c r="C7" s="432" t="s">
        <v>43</v>
      </c>
      <c r="D7" s="445">
        <v>29.850000381469727</v>
      </c>
      <c r="E7" s="445">
        <v>0.74500000476837158</v>
      </c>
      <c r="F7" s="445">
        <v>28.389999389648438</v>
      </c>
      <c r="G7" s="445">
        <v>31.309999465942383</v>
      </c>
      <c r="H7" s="445">
        <v>2.4900000095367432</v>
      </c>
    </row>
    <row r="8" spans="1:8">
      <c r="B8" s="443">
        <v>2017</v>
      </c>
      <c r="C8" s="432" t="s">
        <v>44</v>
      </c>
      <c r="D8" s="445">
        <v>36.770000457763672</v>
      </c>
      <c r="E8" s="445">
        <v>1.1360000371932983</v>
      </c>
      <c r="F8" s="445">
        <v>34.540000915527344</v>
      </c>
      <c r="G8" s="445">
        <v>39</v>
      </c>
      <c r="H8" s="445">
        <v>3.0899999141693115</v>
      </c>
    </row>
    <row r="9" spans="1:8">
      <c r="B9" s="443">
        <v>2018</v>
      </c>
      <c r="C9" s="432" t="s">
        <v>43</v>
      </c>
      <c r="D9" s="445">
        <v>27.319999694824219</v>
      </c>
      <c r="E9" s="445">
        <v>0.72100001573562622</v>
      </c>
      <c r="F9" s="445">
        <v>25.909999847412109</v>
      </c>
      <c r="G9" s="445">
        <v>28.729999542236328</v>
      </c>
      <c r="H9" s="445">
        <v>2.6400001049041748</v>
      </c>
    </row>
    <row r="10" spans="1:8">
      <c r="B10" s="443">
        <v>2018</v>
      </c>
      <c r="C10" s="432" t="s">
        <v>44</v>
      </c>
      <c r="D10" s="445">
        <v>32.369998931884766</v>
      </c>
      <c r="E10" s="445">
        <v>1.2580000162124634</v>
      </c>
      <c r="F10" s="445">
        <v>29.899999618530273</v>
      </c>
      <c r="G10" s="445">
        <v>34.830001831054688</v>
      </c>
      <c r="H10" s="445">
        <v>3.8900001049041748</v>
      </c>
    </row>
    <row r="11" spans="1:8">
      <c r="B11" s="443">
        <v>2019</v>
      </c>
      <c r="C11" s="432" t="s">
        <v>43</v>
      </c>
      <c r="D11" s="445">
        <v>24.479999542236328</v>
      </c>
      <c r="E11" s="445">
        <v>0.72399997711181641</v>
      </c>
      <c r="F11" s="445">
        <v>23.059999465942383</v>
      </c>
      <c r="G11" s="445">
        <v>25.899999618530273</v>
      </c>
      <c r="H11" s="445">
        <v>2.9600000381469727</v>
      </c>
    </row>
    <row r="12" spans="1:8">
      <c r="B12" s="443">
        <v>2019</v>
      </c>
      <c r="C12" s="432" t="s">
        <v>44</v>
      </c>
      <c r="D12" s="445">
        <v>31.629999160766602</v>
      </c>
      <c r="E12" s="445">
        <v>1.1840000152587891</v>
      </c>
      <c r="F12" s="445">
        <v>29.299999237060547</v>
      </c>
      <c r="G12" s="445">
        <v>33.950000762939453</v>
      </c>
      <c r="H12" s="445">
        <v>3.7400000095367432</v>
      </c>
    </row>
    <row r="13" spans="1:8">
      <c r="B13" s="443">
        <v>2020</v>
      </c>
      <c r="C13" s="432" t="s">
        <v>43</v>
      </c>
      <c r="D13" s="445">
        <v>29.790000915527344</v>
      </c>
      <c r="E13" s="445">
        <v>0.79199999570846558</v>
      </c>
      <c r="F13" s="445">
        <v>28.239999771118164</v>
      </c>
      <c r="G13" s="445">
        <v>31.340000152587891</v>
      </c>
      <c r="H13" s="445">
        <v>2.6600000858306885</v>
      </c>
    </row>
    <row r="14" spans="1:8">
      <c r="B14" s="443">
        <v>2020</v>
      </c>
      <c r="C14" s="432" t="s">
        <v>44</v>
      </c>
      <c r="D14" s="445">
        <v>33.330001831054688</v>
      </c>
      <c r="E14" s="445">
        <v>1.3500000238418579</v>
      </c>
      <c r="F14" s="445">
        <v>30.680000305175781</v>
      </c>
      <c r="G14" s="445">
        <v>35.970001220703125</v>
      </c>
      <c r="H14" s="445">
        <v>4.0500001907348633</v>
      </c>
    </row>
    <row r="15" spans="1:8">
      <c r="B15" s="443">
        <v>2021</v>
      </c>
      <c r="C15" s="432" t="s">
        <v>43</v>
      </c>
      <c r="D15" s="445">
        <v>30.100000381469727</v>
      </c>
      <c r="E15" s="445">
        <v>0.70599997043609619</v>
      </c>
      <c r="F15" s="445">
        <v>28.709999084472656</v>
      </c>
      <c r="G15" s="445">
        <v>31.479999542236328</v>
      </c>
      <c r="H15" s="445">
        <v>2.3499999046325684</v>
      </c>
    </row>
    <row r="16" spans="1:8">
      <c r="B16" s="443">
        <v>2021</v>
      </c>
      <c r="C16" s="432" t="s">
        <v>44</v>
      </c>
      <c r="D16" s="445">
        <v>33.479999542236328</v>
      </c>
      <c r="E16" s="445">
        <v>1.0740000009536743</v>
      </c>
      <c r="F16" s="445">
        <v>31.370000839233398</v>
      </c>
      <c r="G16" s="445">
        <v>35.580001831054688</v>
      </c>
      <c r="H16" s="445">
        <v>3.2100000381469727</v>
      </c>
    </row>
    <row r="17" spans="2:8">
      <c r="B17" s="443">
        <v>2022</v>
      </c>
      <c r="C17" s="432" t="s">
        <v>43</v>
      </c>
      <c r="D17" s="445">
        <v>27.010000228881836</v>
      </c>
      <c r="E17" s="445">
        <v>0.72100001573562622</v>
      </c>
      <c r="F17" s="445">
        <v>25.600000381469727</v>
      </c>
      <c r="G17" s="445">
        <v>28.430000305175781</v>
      </c>
      <c r="H17" s="445">
        <v>2.6700000762939453</v>
      </c>
    </row>
    <row r="18" spans="2:8">
      <c r="B18" s="443">
        <v>2022</v>
      </c>
      <c r="C18" s="432" t="s">
        <v>44</v>
      </c>
      <c r="D18" s="445">
        <v>30.860000610351563</v>
      </c>
      <c r="E18" s="445">
        <v>1.1189999580383301</v>
      </c>
      <c r="F18" s="445">
        <v>28.670000076293945</v>
      </c>
      <c r="G18" s="445">
        <v>33.049999237060547</v>
      </c>
      <c r="H18" s="445">
        <v>3.630000114440918</v>
      </c>
    </row>
    <row r="19" spans="2:8">
      <c r="B19" s="443">
        <v>2023</v>
      </c>
      <c r="C19" s="432" t="s">
        <v>43</v>
      </c>
      <c r="D19" s="445">
        <v>22.690000534057617</v>
      </c>
      <c r="E19" s="445">
        <v>0.65600001811981201</v>
      </c>
      <c r="F19" s="445">
        <v>21.399999618530273</v>
      </c>
      <c r="G19" s="445">
        <v>23.969999313354492</v>
      </c>
      <c r="H19" s="445">
        <v>2.8900001049041748</v>
      </c>
    </row>
    <row r="20" spans="2:8">
      <c r="B20" s="443">
        <v>2023</v>
      </c>
      <c r="C20" s="432" t="s">
        <v>44</v>
      </c>
      <c r="D20" s="445">
        <v>24.600000381469727</v>
      </c>
      <c r="E20" s="445">
        <v>1.0839999914169312</v>
      </c>
      <c r="F20" s="445">
        <v>22.469999313354492</v>
      </c>
      <c r="G20" s="445">
        <v>26.719999313354492</v>
      </c>
      <c r="H20" s="445">
        <v>4.4099998474121094</v>
      </c>
    </row>
    <row r="21" spans="2:8">
      <c r="B21" s="443">
        <v>2024</v>
      </c>
      <c r="C21" s="432" t="s">
        <v>43</v>
      </c>
      <c r="D21" s="445">
        <v>18.270000457763672</v>
      </c>
      <c r="E21" s="445">
        <v>0.62199997901916504</v>
      </c>
      <c r="F21" s="445">
        <v>17.049999237060547</v>
      </c>
      <c r="G21" s="445">
        <v>19.489999771118164</v>
      </c>
      <c r="H21" s="445">
        <v>3.4000000953674316</v>
      </c>
    </row>
    <row r="22" spans="2:8">
      <c r="B22" s="443">
        <v>2024</v>
      </c>
      <c r="C22" s="432" t="s">
        <v>44</v>
      </c>
      <c r="D22" s="445">
        <v>22.780000686645508</v>
      </c>
      <c r="E22" s="445">
        <v>1.0700000524520874</v>
      </c>
      <c r="F22" s="445">
        <v>20.690000534057617</v>
      </c>
      <c r="G22" s="445">
        <v>24.879999160766602</v>
      </c>
      <c r="H22" s="445">
        <v>4.6999998092651367</v>
      </c>
    </row>
    <row r="23" spans="2:8">
      <c r="B23" s="443">
        <v>2025</v>
      </c>
      <c r="C23" s="432" t="s">
        <v>43</v>
      </c>
      <c r="D23" s="445">
        <v>16.469999313354492</v>
      </c>
      <c r="E23" s="445">
        <v>0.5910000205039978</v>
      </c>
      <c r="F23" s="445">
        <v>15.310000419616699</v>
      </c>
      <c r="G23" s="445">
        <v>17.620000839233398</v>
      </c>
      <c r="H23" s="445">
        <v>3.5899999141693115</v>
      </c>
    </row>
    <row r="24" spans="2:8">
      <c r="B24" s="443">
        <v>2025</v>
      </c>
      <c r="C24" s="432" t="s">
        <v>44</v>
      </c>
      <c r="D24" s="445">
        <v>21.620000839233398</v>
      </c>
      <c r="E24" s="445">
        <v>1.0740000009536743</v>
      </c>
      <c r="F24" s="445">
        <v>19.510000228881836</v>
      </c>
      <c r="G24" s="445">
        <v>23.719999313354492</v>
      </c>
      <c r="H24" s="445">
        <v>4.9699997901916504</v>
      </c>
    </row>
    <row r="25" spans="2:8" ht="32.450000000000003" customHeight="1">
      <c r="B25" s="430" t="s">
        <v>264</v>
      </c>
      <c r="C25" s="430"/>
      <c r="D25" s="430"/>
      <c r="E25" s="430"/>
      <c r="F25" s="430"/>
      <c r="G25" s="430"/>
      <c r="H25" s="430"/>
    </row>
  </sheetData>
  <mergeCells count="2">
    <mergeCell ref="B2:H2"/>
    <mergeCell ref="B25:H25"/>
  </mergeCells>
  <hyperlinks>
    <hyperlink ref="A1" location="'Índice'!A1" display="Índice" xr:uid="{459FD1B3-0CA2-4014-A13D-1FABE6393A1C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53FC6-20A7-4AC7-BFC6-377DA6D7A061}">
  <sheetPr codeName="Sheet10">
    <tabColor theme="9" tint="0.79998168889431442"/>
  </sheetPr>
  <dimension ref="A1:H86"/>
  <sheetViews>
    <sheetView showGridLines="0" workbookViewId="0">
      <selection activeCell="P28" sqref="P28"/>
    </sheetView>
  </sheetViews>
  <sheetFormatPr baseColWidth="10" defaultColWidth="9" defaultRowHeight="15"/>
  <cols>
    <col min="1" max="1" width="9" style="452"/>
    <col min="2" max="2" width="10.85546875" style="452" customWidth="1"/>
    <col min="3" max="3" width="9" style="452"/>
    <col min="4" max="4" width="11.42578125" style="452" customWidth="1"/>
    <col min="5" max="5" width="12.28515625" style="452" bestFit="1" customWidth="1"/>
    <col min="6" max="6" width="12.140625" style="452" bestFit="1" customWidth="1"/>
    <col min="7" max="7" width="13" style="452" bestFit="1" customWidth="1"/>
    <col min="8" max="8" width="14.42578125" style="452" customWidth="1"/>
    <col min="9" max="16384" width="9" style="452"/>
  </cols>
  <sheetData>
    <row r="1" spans="1:8">
      <c r="A1" s="423" t="s">
        <v>207</v>
      </c>
    </row>
    <row r="2" spans="1:8">
      <c r="B2" s="425" t="s">
        <v>272</v>
      </c>
      <c r="C2" s="425"/>
      <c r="D2" s="425"/>
      <c r="E2" s="425"/>
      <c r="F2" s="425"/>
      <c r="G2" s="425"/>
      <c r="H2" s="425"/>
    </row>
    <row r="3" spans="1:8">
      <c r="B3" s="425"/>
      <c r="C3" s="425"/>
      <c r="D3" s="425"/>
      <c r="E3" s="425"/>
      <c r="F3" s="425"/>
      <c r="G3" s="425"/>
      <c r="H3" s="425"/>
    </row>
    <row r="4" spans="1:8">
      <c r="B4" s="454"/>
      <c r="C4" s="454"/>
      <c r="D4" s="454"/>
      <c r="E4" s="454"/>
      <c r="F4" s="454"/>
      <c r="G4" s="454"/>
      <c r="H4" s="454"/>
    </row>
    <row r="5" spans="1:8" ht="30">
      <c r="B5" s="473" t="s">
        <v>209</v>
      </c>
      <c r="C5" s="473" t="s">
        <v>41</v>
      </c>
      <c r="D5" s="473" t="s">
        <v>266</v>
      </c>
      <c r="E5" s="473" t="s">
        <v>271</v>
      </c>
      <c r="F5" s="473" t="s">
        <v>261</v>
      </c>
      <c r="G5" s="473" t="s">
        <v>262</v>
      </c>
      <c r="H5" s="473" t="s">
        <v>263</v>
      </c>
    </row>
    <row r="6" spans="1:8">
      <c r="B6" s="455" t="s">
        <v>211</v>
      </c>
      <c r="C6" s="452" t="s">
        <v>43</v>
      </c>
      <c r="D6" s="453">
        <v>36.431000976562501</v>
      </c>
      <c r="E6" s="453">
        <v>1.034000039100647</v>
      </c>
      <c r="F6" s="453">
        <v>34.405300292968747</v>
      </c>
      <c r="G6" s="453">
        <v>38.456699218750003</v>
      </c>
      <c r="H6" s="453">
        <v>2.8399999141693115</v>
      </c>
    </row>
    <row r="7" spans="1:8">
      <c r="B7" s="455" t="s">
        <v>211</v>
      </c>
      <c r="C7" s="452" t="s">
        <v>44</v>
      </c>
      <c r="D7" s="453">
        <v>41.841298828124998</v>
      </c>
      <c r="E7" s="453">
        <v>1.465999960899353</v>
      </c>
      <c r="F7" s="453">
        <v>38.967099609374998</v>
      </c>
      <c r="G7" s="453">
        <v>44.715498046874998</v>
      </c>
      <c r="H7" s="453">
        <v>3.5</v>
      </c>
    </row>
    <row r="8" spans="1:8">
      <c r="B8" s="455" t="s">
        <v>212</v>
      </c>
      <c r="C8" s="452" t="s">
        <v>43</v>
      </c>
      <c r="D8" s="453">
        <v>33.347499999999997</v>
      </c>
      <c r="E8" s="453">
        <v>0.9649999737739563</v>
      </c>
      <c r="F8" s="453">
        <v>31.4552001953125</v>
      </c>
      <c r="G8" s="453">
        <v>35.2397998046875</v>
      </c>
      <c r="H8" s="453">
        <v>2.9000000953674316</v>
      </c>
    </row>
    <row r="9" spans="1:8">
      <c r="B9" s="455" t="s">
        <v>212</v>
      </c>
      <c r="C9" s="452" t="s">
        <v>44</v>
      </c>
      <c r="D9" s="453">
        <v>39.991799316406251</v>
      </c>
      <c r="E9" s="453">
        <v>1.4930000305175781</v>
      </c>
      <c r="F9" s="453">
        <v>37.065500488281252</v>
      </c>
      <c r="G9" s="453">
        <v>42.918100585937502</v>
      </c>
      <c r="H9" s="453">
        <v>3.7300000190734863</v>
      </c>
    </row>
    <row r="10" spans="1:8">
      <c r="B10" s="455" t="s">
        <v>213</v>
      </c>
      <c r="C10" s="452" t="s">
        <v>43</v>
      </c>
      <c r="D10" s="453">
        <v>33.541799316406248</v>
      </c>
      <c r="E10" s="453">
        <v>0.99400001764297485</v>
      </c>
      <c r="F10" s="453">
        <v>31.593000488281248</v>
      </c>
      <c r="G10" s="453">
        <v>35.4906005859375</v>
      </c>
      <c r="H10" s="453">
        <v>2.9600000381469727</v>
      </c>
    </row>
    <row r="11" spans="1:8">
      <c r="B11" s="455" t="s">
        <v>213</v>
      </c>
      <c r="C11" s="452" t="s">
        <v>44</v>
      </c>
      <c r="D11" s="453">
        <v>41.036801757812498</v>
      </c>
      <c r="E11" s="453">
        <v>1.5460000038146973</v>
      </c>
      <c r="F11" s="453">
        <v>38.006899414062502</v>
      </c>
      <c r="G11" s="453">
        <v>44.066699218750003</v>
      </c>
      <c r="H11" s="453">
        <v>3.7699999809265137</v>
      </c>
    </row>
    <row r="12" spans="1:8">
      <c r="B12" s="455" t="s">
        <v>214</v>
      </c>
      <c r="C12" s="452" t="s">
        <v>43</v>
      </c>
      <c r="D12" s="453">
        <v>30.499699707031251</v>
      </c>
      <c r="E12" s="453">
        <v>0.95099997520446777</v>
      </c>
      <c r="F12" s="453">
        <v>28.636201171875001</v>
      </c>
      <c r="G12" s="453">
        <v>32.363200683593753</v>
      </c>
      <c r="H12" s="453">
        <v>3.119999885559082</v>
      </c>
    </row>
    <row r="13" spans="1:8">
      <c r="B13" s="455" t="s">
        <v>214</v>
      </c>
      <c r="C13" s="452" t="s">
        <v>44</v>
      </c>
      <c r="D13" s="453">
        <v>37.531298828125003</v>
      </c>
      <c r="E13" s="453">
        <v>1.4809999465942383</v>
      </c>
      <c r="F13" s="453">
        <v>34.628000488281252</v>
      </c>
      <c r="G13" s="453">
        <v>40.434599609374999</v>
      </c>
      <c r="H13" s="453">
        <v>3.9500000476837158</v>
      </c>
    </row>
    <row r="14" spans="1:8">
      <c r="B14" s="455" t="s">
        <v>215</v>
      </c>
      <c r="C14" s="452" t="s">
        <v>43</v>
      </c>
      <c r="D14" s="453">
        <v>31.072600097656249</v>
      </c>
      <c r="E14" s="453">
        <v>0.95200002193450928</v>
      </c>
      <c r="F14" s="453">
        <v>29.20760009765625</v>
      </c>
      <c r="G14" s="453">
        <v>32.9375</v>
      </c>
      <c r="H14" s="453">
        <v>3.059999942779541</v>
      </c>
    </row>
    <row r="15" spans="1:8">
      <c r="B15" s="455" t="s">
        <v>215</v>
      </c>
      <c r="C15" s="452" t="s">
        <v>44</v>
      </c>
      <c r="D15" s="453">
        <v>38.646000976562497</v>
      </c>
      <c r="E15" s="453">
        <v>1.6160000562667847</v>
      </c>
      <c r="F15" s="453">
        <v>35.478200683593748</v>
      </c>
      <c r="G15" s="453">
        <v>41.813701171875003</v>
      </c>
      <c r="H15" s="453">
        <v>4.179999828338623</v>
      </c>
    </row>
    <row r="16" spans="1:8">
      <c r="B16" s="455" t="s">
        <v>216</v>
      </c>
      <c r="C16" s="452" t="s">
        <v>43</v>
      </c>
      <c r="D16" s="453">
        <v>29.623300781249998</v>
      </c>
      <c r="E16" s="453">
        <v>0.94199997186660767</v>
      </c>
      <c r="F16" s="453">
        <v>27.776899414062498</v>
      </c>
      <c r="G16" s="453">
        <v>31.469799804687501</v>
      </c>
      <c r="H16" s="453">
        <v>3.1800000667572021</v>
      </c>
    </row>
    <row r="17" spans="2:8">
      <c r="B17" s="455" t="s">
        <v>216</v>
      </c>
      <c r="C17" s="452" t="s">
        <v>44</v>
      </c>
      <c r="D17" s="453">
        <v>35.050100097656248</v>
      </c>
      <c r="E17" s="453">
        <v>1.4880000352859497</v>
      </c>
      <c r="F17" s="453">
        <v>32.133000488281247</v>
      </c>
      <c r="G17" s="453">
        <v>37.967099609374998</v>
      </c>
      <c r="H17" s="453">
        <v>4.25</v>
      </c>
    </row>
    <row r="18" spans="2:8">
      <c r="B18" s="455" t="s">
        <v>217</v>
      </c>
      <c r="C18" s="452" t="s">
        <v>43</v>
      </c>
      <c r="D18" s="453">
        <v>31.673898925781248</v>
      </c>
      <c r="E18" s="453">
        <v>0.95099997520446777</v>
      </c>
      <c r="F18" s="453">
        <v>29.810800781249998</v>
      </c>
      <c r="G18" s="453">
        <v>33.536899414062503</v>
      </c>
      <c r="H18" s="453">
        <v>3</v>
      </c>
    </row>
    <row r="19" spans="2:8">
      <c r="B19" s="455" t="s">
        <v>217</v>
      </c>
      <c r="C19" s="452" t="s">
        <v>44</v>
      </c>
      <c r="D19" s="453">
        <v>39.734499511718752</v>
      </c>
      <c r="E19" s="453">
        <v>1.5249999761581421</v>
      </c>
      <c r="F19" s="453">
        <v>36.745100097656248</v>
      </c>
      <c r="G19" s="453">
        <v>42.723798828124998</v>
      </c>
      <c r="H19" s="453">
        <v>3.8399999141693115</v>
      </c>
    </row>
    <row r="20" spans="2:8">
      <c r="B20" s="455" t="s">
        <v>218</v>
      </c>
      <c r="C20" s="452" t="s">
        <v>43</v>
      </c>
      <c r="D20" s="453">
        <v>27.0685009765625</v>
      </c>
      <c r="E20" s="453">
        <v>0.90799999237060547</v>
      </c>
      <c r="F20" s="453">
        <v>25.287900390625001</v>
      </c>
      <c r="G20" s="453">
        <v>28.849099121093751</v>
      </c>
      <c r="H20" s="453">
        <v>3.3599998950958252</v>
      </c>
    </row>
    <row r="21" spans="2:8">
      <c r="B21" s="455" t="s">
        <v>218</v>
      </c>
      <c r="C21" s="452" t="s">
        <v>44</v>
      </c>
      <c r="D21" s="453">
        <v>33.611599121093747</v>
      </c>
      <c r="E21" s="453">
        <v>1.534000039100647</v>
      </c>
      <c r="F21" s="453">
        <v>30.604399414062499</v>
      </c>
      <c r="G21" s="453">
        <v>36.618701171875003</v>
      </c>
      <c r="H21" s="453">
        <v>4.559999942779541</v>
      </c>
    </row>
    <row r="22" spans="2:8">
      <c r="B22" s="455" t="s">
        <v>219</v>
      </c>
      <c r="C22" s="452" t="s">
        <v>43</v>
      </c>
      <c r="D22" s="453">
        <v>27.813898925781249</v>
      </c>
      <c r="E22" s="453">
        <v>0.95200002193450928</v>
      </c>
      <c r="F22" s="453">
        <v>25.948500976562499</v>
      </c>
      <c r="G22" s="453">
        <v>29.679399414062502</v>
      </c>
      <c r="H22" s="453">
        <v>3.4200000762939453</v>
      </c>
    </row>
    <row r="23" spans="2:8">
      <c r="B23" s="455" t="s">
        <v>219</v>
      </c>
      <c r="C23" s="452" t="s">
        <v>44</v>
      </c>
      <c r="D23" s="453">
        <v>32.548999023437503</v>
      </c>
      <c r="E23" s="453">
        <v>1.534000039100647</v>
      </c>
      <c r="F23" s="453">
        <v>29.54159912109375</v>
      </c>
      <c r="G23" s="453">
        <v>35.556398925781252</v>
      </c>
      <c r="H23" s="453">
        <v>4.7100000381469727</v>
      </c>
    </row>
    <row r="24" spans="2:8">
      <c r="B24" s="455" t="s">
        <v>220</v>
      </c>
      <c r="C24" s="452" t="s">
        <v>43</v>
      </c>
      <c r="D24" s="453">
        <v>27.696799316406249</v>
      </c>
      <c r="E24" s="453">
        <v>0.89800000190734863</v>
      </c>
      <c r="F24" s="453">
        <v>25.936499023437499</v>
      </c>
      <c r="G24" s="453">
        <v>29.456999511718749</v>
      </c>
      <c r="H24" s="453">
        <v>3.2400000095367432</v>
      </c>
    </row>
    <row r="25" spans="2:8">
      <c r="B25" s="455" t="s">
        <v>220</v>
      </c>
      <c r="C25" s="452" t="s">
        <v>44</v>
      </c>
      <c r="D25" s="453">
        <v>31.460800781250001</v>
      </c>
      <c r="E25" s="453">
        <v>1.4980000257492065</v>
      </c>
      <c r="F25" s="453">
        <v>28.525100097656249</v>
      </c>
      <c r="G25" s="453">
        <v>34.396499023437499</v>
      </c>
      <c r="H25" s="453">
        <v>4.7600002288818359</v>
      </c>
    </row>
    <row r="26" spans="2:8">
      <c r="B26" s="455" t="s">
        <v>221</v>
      </c>
      <c r="C26" s="452" t="s">
        <v>43</v>
      </c>
      <c r="D26" s="453">
        <v>28.955400390625002</v>
      </c>
      <c r="E26" s="453">
        <v>0.90499997138977051</v>
      </c>
      <c r="F26" s="453">
        <v>27.182299804687499</v>
      </c>
      <c r="G26" s="453">
        <v>30.728500976562501</v>
      </c>
      <c r="H26" s="453">
        <v>3.119999885559082</v>
      </c>
    </row>
    <row r="27" spans="2:8">
      <c r="B27" s="455" t="s">
        <v>221</v>
      </c>
      <c r="C27" s="452" t="s">
        <v>44</v>
      </c>
      <c r="D27" s="453">
        <v>36.404699707031249</v>
      </c>
      <c r="E27" s="453">
        <v>1.6729999780654907</v>
      </c>
      <c r="F27" s="453">
        <v>33.125600585937498</v>
      </c>
      <c r="G27" s="453">
        <v>39.68389892578125</v>
      </c>
      <c r="H27" s="453">
        <v>4.5999999046325684</v>
      </c>
    </row>
    <row r="28" spans="2:8">
      <c r="B28" s="455" t="s">
        <v>222</v>
      </c>
      <c r="C28" s="452" t="s">
        <v>43</v>
      </c>
      <c r="D28" s="453">
        <v>24.82659912109375</v>
      </c>
      <c r="E28" s="453">
        <v>0.85199999809265137</v>
      </c>
      <c r="F28" s="453">
        <v>23.155800781250001</v>
      </c>
      <c r="G28" s="453">
        <v>26.497299804687501</v>
      </c>
      <c r="H28" s="453">
        <v>3.4300000667572021</v>
      </c>
    </row>
    <row r="29" spans="2:8">
      <c r="B29" s="455" t="s">
        <v>222</v>
      </c>
      <c r="C29" s="452" t="s">
        <v>44</v>
      </c>
      <c r="D29" s="453">
        <v>29.0372998046875</v>
      </c>
      <c r="E29" s="453">
        <v>1.6820000410079956</v>
      </c>
      <c r="F29" s="453">
        <v>25.74</v>
      </c>
      <c r="G29" s="453">
        <v>32.334599609374997</v>
      </c>
      <c r="H29" s="453">
        <v>5.7899999618530273</v>
      </c>
    </row>
    <row r="30" spans="2:8">
      <c r="B30" s="455" t="s">
        <v>223</v>
      </c>
      <c r="C30" s="452" t="s">
        <v>43</v>
      </c>
      <c r="D30" s="453">
        <v>25.038500976562499</v>
      </c>
      <c r="E30" s="453">
        <v>0.91100001335144043</v>
      </c>
      <c r="F30" s="453">
        <v>23.252099609375001</v>
      </c>
      <c r="G30" s="453">
        <v>26.824899902343748</v>
      </c>
      <c r="H30" s="453">
        <v>3.6400001049041748</v>
      </c>
    </row>
    <row r="31" spans="2:8">
      <c r="B31" s="455" t="s">
        <v>223</v>
      </c>
      <c r="C31" s="452" t="s">
        <v>44</v>
      </c>
      <c r="D31" s="453">
        <v>30.596899414062499</v>
      </c>
      <c r="E31" s="453">
        <v>1.5429999828338623</v>
      </c>
      <c r="F31" s="453">
        <v>27.57360107421875</v>
      </c>
      <c r="G31" s="453">
        <v>33.620100097656248</v>
      </c>
      <c r="H31" s="453">
        <v>5.0399999618530273</v>
      </c>
    </row>
    <row r="32" spans="2:8">
      <c r="B32" s="455" t="s">
        <v>224</v>
      </c>
      <c r="C32" s="452" t="s">
        <v>43</v>
      </c>
      <c r="D32" s="453">
        <v>24.491298828125</v>
      </c>
      <c r="E32" s="453">
        <v>0.88599997758865356</v>
      </c>
      <c r="F32" s="453">
        <v>22.75469970703125</v>
      </c>
      <c r="G32" s="453">
        <v>26.227900390624999</v>
      </c>
      <c r="H32" s="453">
        <v>3.619999885559082</v>
      </c>
    </row>
    <row r="33" spans="2:8">
      <c r="B33" s="455" t="s">
        <v>224</v>
      </c>
      <c r="C33" s="452" t="s">
        <v>44</v>
      </c>
      <c r="D33" s="453">
        <v>31.892800292968751</v>
      </c>
      <c r="E33" s="453">
        <v>1.5410000085830688</v>
      </c>
      <c r="F33" s="453">
        <v>28.8727001953125</v>
      </c>
      <c r="G33" s="453">
        <v>34.912900390624998</v>
      </c>
      <c r="H33" s="453">
        <v>4.8299999237060547</v>
      </c>
    </row>
    <row r="34" spans="2:8">
      <c r="B34" s="455" t="s">
        <v>225</v>
      </c>
      <c r="C34" s="452" t="s">
        <v>43</v>
      </c>
      <c r="D34" s="453">
        <v>25.769699707031251</v>
      </c>
      <c r="E34" s="453">
        <v>0.90600001811981201</v>
      </c>
      <c r="F34" s="453">
        <v>23.993601074218748</v>
      </c>
      <c r="G34" s="453">
        <v>27.545900878906249</v>
      </c>
      <c r="H34" s="453">
        <v>3.5199999809265137</v>
      </c>
    </row>
    <row r="35" spans="2:8">
      <c r="B35" s="455" t="s">
        <v>225</v>
      </c>
      <c r="C35" s="452" t="s">
        <v>44</v>
      </c>
      <c r="D35" s="453">
        <v>35.519299316406247</v>
      </c>
      <c r="E35" s="453">
        <v>1.5199999809265137</v>
      </c>
      <c r="F35" s="453">
        <v>32.540700683593748</v>
      </c>
      <c r="G35" s="453">
        <v>38.497900390624999</v>
      </c>
      <c r="H35" s="453">
        <v>4.2800002098083496</v>
      </c>
    </row>
    <row r="36" spans="2:8">
      <c r="B36" s="455" t="s">
        <v>226</v>
      </c>
      <c r="C36" s="452" t="s">
        <v>43</v>
      </c>
      <c r="D36" s="453">
        <v>22.642900390625002</v>
      </c>
      <c r="E36" s="453">
        <v>0.86500000953674316</v>
      </c>
      <c r="F36" s="453">
        <v>20.9468994140625</v>
      </c>
      <c r="G36" s="453">
        <v>24.338798828125</v>
      </c>
      <c r="H36" s="453">
        <v>3.8199999332427979</v>
      </c>
    </row>
    <row r="37" spans="2:8">
      <c r="B37" s="455" t="s">
        <v>226</v>
      </c>
      <c r="C37" s="452" t="s">
        <v>44</v>
      </c>
      <c r="D37" s="453">
        <v>28.48780029296875</v>
      </c>
      <c r="E37" s="453">
        <v>1.434999942779541</v>
      </c>
      <c r="F37" s="453">
        <v>25.676000976562499</v>
      </c>
      <c r="G37" s="453">
        <v>31.29949951171875</v>
      </c>
      <c r="H37" s="453">
        <v>5.0399999618530273</v>
      </c>
    </row>
    <row r="38" spans="2:8">
      <c r="B38" s="455" t="s">
        <v>227</v>
      </c>
      <c r="C38" s="452" t="s">
        <v>43</v>
      </c>
      <c r="D38" s="453">
        <v>24.857800292968751</v>
      </c>
      <c r="E38" s="453">
        <v>0.93199998140335083</v>
      </c>
      <c r="F38" s="453">
        <v>23.03139892578125</v>
      </c>
      <c r="G38" s="453">
        <v>26.684199218749999</v>
      </c>
      <c r="H38" s="453">
        <v>3.75</v>
      </c>
    </row>
    <row r="39" spans="2:8">
      <c r="B39" s="455" t="s">
        <v>227</v>
      </c>
      <c r="C39" s="452" t="s">
        <v>44</v>
      </c>
      <c r="D39" s="453">
        <v>30.963300781249998</v>
      </c>
      <c r="E39" s="453">
        <v>1.6540000438690186</v>
      </c>
      <c r="F39" s="453">
        <v>27.722399902343749</v>
      </c>
      <c r="G39" s="453">
        <v>34.204199218749999</v>
      </c>
      <c r="H39" s="453">
        <v>5.3400001525878906</v>
      </c>
    </row>
    <row r="40" spans="2:8">
      <c r="B40" s="455" t="s">
        <v>228</v>
      </c>
      <c r="C40" s="452" t="s">
        <v>43</v>
      </c>
      <c r="D40" s="453">
        <v>34.169199218750002</v>
      </c>
      <c r="E40" s="453">
        <v>1.1000000238418579</v>
      </c>
      <c r="F40" s="453">
        <v>32.013898925781248</v>
      </c>
      <c r="G40" s="453">
        <v>36.324399414062498</v>
      </c>
      <c r="H40" s="453">
        <v>3.2200000286102295</v>
      </c>
    </row>
    <row r="41" spans="2:8">
      <c r="B41" s="455" t="s">
        <v>228</v>
      </c>
      <c r="C41" s="452" t="s">
        <v>44</v>
      </c>
      <c r="D41" s="453">
        <v>35.159799804687502</v>
      </c>
      <c r="E41" s="453">
        <v>1.7339999675750732</v>
      </c>
      <c r="F41" s="453">
        <v>31.76110107421875</v>
      </c>
      <c r="G41" s="453">
        <v>38.55860107421875</v>
      </c>
      <c r="H41" s="453">
        <v>4.929999828338623</v>
      </c>
    </row>
    <row r="42" spans="2:8">
      <c r="B42" s="455" t="s">
        <v>229</v>
      </c>
      <c r="C42" s="452" t="s">
        <v>43</v>
      </c>
      <c r="D42" s="453">
        <v>31.287199707031249</v>
      </c>
      <c r="E42" s="453">
        <v>1.0279999971389771</v>
      </c>
      <c r="F42" s="453">
        <v>29.272500000000001</v>
      </c>
      <c r="G42" s="453">
        <v>33.301899414062497</v>
      </c>
      <c r="H42" s="453">
        <v>3.2899999618530273</v>
      </c>
    </row>
    <row r="43" spans="2:8">
      <c r="B43" s="455" t="s">
        <v>229</v>
      </c>
      <c r="C43" s="452" t="s">
        <v>44</v>
      </c>
      <c r="D43" s="453">
        <v>33.743999023437503</v>
      </c>
      <c r="E43" s="453">
        <v>1.7059999704360962</v>
      </c>
      <c r="F43" s="453">
        <v>30.4002001953125</v>
      </c>
      <c r="G43" s="453">
        <v>37.087800292968751</v>
      </c>
      <c r="H43" s="453">
        <v>5.059999942779541</v>
      </c>
    </row>
    <row r="44" spans="2:8">
      <c r="B44" s="455" t="s">
        <v>230</v>
      </c>
      <c r="C44" s="452" t="s">
        <v>43</v>
      </c>
      <c r="D44" s="453">
        <v>28.827600097656251</v>
      </c>
      <c r="E44" s="453">
        <v>0.99800002574920654</v>
      </c>
      <c r="F44" s="453">
        <v>26.870500488281252</v>
      </c>
      <c r="G44" s="453">
        <v>30.784599609375</v>
      </c>
      <c r="H44" s="453">
        <v>3.4600000381469727</v>
      </c>
    </row>
    <row r="45" spans="2:8">
      <c r="B45" s="455" t="s">
        <v>230</v>
      </c>
      <c r="C45" s="452" t="s">
        <v>44</v>
      </c>
      <c r="D45" s="453">
        <v>33.456799316406247</v>
      </c>
      <c r="E45" s="453">
        <v>1.6349999904632568</v>
      </c>
      <c r="F45" s="453">
        <v>30.251999511718751</v>
      </c>
      <c r="G45" s="453">
        <v>36.661599121093751</v>
      </c>
      <c r="H45" s="453">
        <v>4.8899998664855957</v>
      </c>
    </row>
    <row r="46" spans="2:8">
      <c r="B46" s="455" t="s">
        <v>231</v>
      </c>
      <c r="C46" s="452" t="s">
        <v>43</v>
      </c>
      <c r="D46" s="453">
        <v>31.049199218750001</v>
      </c>
      <c r="E46" s="453">
        <v>1.0099999904632568</v>
      </c>
      <c r="F46" s="453">
        <v>29.070500488281251</v>
      </c>
      <c r="G46" s="453">
        <v>33.028000488281251</v>
      </c>
      <c r="H46" s="453">
        <v>3.25</v>
      </c>
    </row>
    <row r="47" spans="2:8">
      <c r="B47" s="455" t="s">
        <v>231</v>
      </c>
      <c r="C47" s="452" t="s">
        <v>44</v>
      </c>
      <c r="D47" s="453">
        <v>31.079599609374998</v>
      </c>
      <c r="E47" s="453">
        <v>1.4950000047683716</v>
      </c>
      <c r="F47" s="453">
        <v>28.150300292968751</v>
      </c>
      <c r="G47" s="453">
        <v>34.008898925781253</v>
      </c>
      <c r="H47" s="453">
        <v>4.809999942779541</v>
      </c>
    </row>
    <row r="48" spans="2:8">
      <c r="B48" s="455" t="s">
        <v>232</v>
      </c>
      <c r="C48" s="452" t="s">
        <v>43</v>
      </c>
      <c r="D48" s="453">
        <v>30.804899902343749</v>
      </c>
      <c r="E48" s="453">
        <v>0.94099998474121094</v>
      </c>
      <c r="F48" s="453">
        <v>28.959699707031248</v>
      </c>
      <c r="G48" s="453">
        <v>32.650100097656249</v>
      </c>
      <c r="H48" s="453">
        <v>3.059999942779541</v>
      </c>
    </row>
    <row r="49" spans="2:8">
      <c r="B49" s="455" t="s">
        <v>232</v>
      </c>
      <c r="C49" s="452" t="s">
        <v>44</v>
      </c>
      <c r="D49" s="453">
        <v>33.224699707031249</v>
      </c>
      <c r="E49" s="453">
        <v>1.5039999485015869</v>
      </c>
      <c r="F49" s="453">
        <v>30.276999511718749</v>
      </c>
      <c r="G49" s="453">
        <v>36.172399902343749</v>
      </c>
      <c r="H49" s="453">
        <v>4.5300002098083496</v>
      </c>
    </row>
    <row r="50" spans="2:8">
      <c r="B50" s="455" t="s">
        <v>233</v>
      </c>
      <c r="C50" s="452" t="s">
        <v>43</v>
      </c>
      <c r="D50" s="453">
        <v>30.646799316406248</v>
      </c>
      <c r="E50" s="453">
        <v>0.91500002145767212</v>
      </c>
      <c r="F50" s="453">
        <v>28.852900390624999</v>
      </c>
      <c r="G50" s="453">
        <v>32.440700683593747</v>
      </c>
      <c r="H50" s="453">
        <v>2.9900000095367432</v>
      </c>
    </row>
    <row r="51" spans="2:8">
      <c r="B51" s="455" t="s">
        <v>233</v>
      </c>
      <c r="C51" s="452" t="s">
        <v>44</v>
      </c>
      <c r="D51" s="453">
        <v>34.653701171874999</v>
      </c>
      <c r="E51" s="453">
        <v>1.5049999952316284</v>
      </c>
      <c r="F51" s="453">
        <v>31.703701171875</v>
      </c>
      <c r="G51" s="453">
        <v>37.603701171875002</v>
      </c>
      <c r="H51" s="453">
        <v>4.3400001525878906</v>
      </c>
    </row>
    <row r="52" spans="2:8">
      <c r="B52" s="455" t="s">
        <v>234</v>
      </c>
      <c r="C52" s="452" t="s">
        <v>43</v>
      </c>
      <c r="D52" s="453">
        <v>27.903798828125002</v>
      </c>
      <c r="E52" s="453">
        <v>0.9089999794960022</v>
      </c>
      <c r="F52" s="453">
        <v>26.12179931640625</v>
      </c>
      <c r="G52" s="453">
        <v>29.685800781249998</v>
      </c>
      <c r="H52" s="453">
        <v>3.2599999904632568</v>
      </c>
    </row>
    <row r="53" spans="2:8">
      <c r="B53" s="455" t="s">
        <v>234</v>
      </c>
      <c r="C53" s="452" t="s">
        <v>44</v>
      </c>
      <c r="D53" s="453">
        <v>34.981599121093751</v>
      </c>
      <c r="E53" s="453">
        <v>1.4500000476837158</v>
      </c>
      <c r="F53" s="453">
        <v>32.139699707031248</v>
      </c>
      <c r="G53" s="453">
        <v>37.823400878906249</v>
      </c>
      <c r="H53" s="453">
        <v>4.1399998664855957</v>
      </c>
    </row>
    <row r="54" spans="2:8">
      <c r="B54" s="455" t="s">
        <v>235</v>
      </c>
      <c r="C54" s="452" t="s">
        <v>43</v>
      </c>
      <c r="D54" s="453">
        <v>28.712499999999999</v>
      </c>
      <c r="E54" s="453">
        <v>0.92799997329711914</v>
      </c>
      <c r="F54" s="453">
        <v>26.893898925781251</v>
      </c>
      <c r="G54" s="453">
        <v>30.53110107421875</v>
      </c>
      <c r="H54" s="453">
        <v>3.2300000190734863</v>
      </c>
    </row>
    <row r="55" spans="2:8">
      <c r="B55" s="455" t="s">
        <v>235</v>
      </c>
      <c r="C55" s="452" t="s">
        <v>44</v>
      </c>
      <c r="D55" s="453">
        <v>33.448200683593747</v>
      </c>
      <c r="E55" s="453">
        <v>1.4579999446868896</v>
      </c>
      <c r="F55" s="453">
        <v>30.591599121093751</v>
      </c>
      <c r="G55" s="453">
        <v>36.304899902343749</v>
      </c>
      <c r="H55" s="453">
        <v>4.3600001335144043</v>
      </c>
    </row>
    <row r="56" spans="2:8">
      <c r="B56" s="455" t="s">
        <v>236</v>
      </c>
      <c r="C56" s="452" t="s">
        <v>43</v>
      </c>
      <c r="D56" s="453">
        <v>27.34</v>
      </c>
      <c r="E56" s="453">
        <v>0.9179999828338623</v>
      </c>
      <c r="F56" s="453">
        <v>25.541699218750001</v>
      </c>
      <c r="G56" s="453">
        <v>29.138300781249999</v>
      </c>
      <c r="H56" s="453">
        <v>3.3599998950958252</v>
      </c>
    </row>
    <row r="57" spans="2:8">
      <c r="B57" s="455" t="s">
        <v>236</v>
      </c>
      <c r="C57" s="452" t="s">
        <v>44</v>
      </c>
      <c r="D57" s="453">
        <v>28.931398925781249</v>
      </c>
      <c r="E57" s="453">
        <v>1.4299999475479126</v>
      </c>
      <c r="F57" s="453">
        <v>26.128100585937499</v>
      </c>
      <c r="G57" s="453">
        <v>31.73469970703125</v>
      </c>
      <c r="H57" s="453">
        <v>4.940000057220459</v>
      </c>
    </row>
    <row r="58" spans="2:8">
      <c r="B58" s="455" t="s">
        <v>237</v>
      </c>
      <c r="C58" s="452" t="s">
        <v>43</v>
      </c>
      <c r="D58" s="453">
        <v>27.69139892578125</v>
      </c>
      <c r="E58" s="453">
        <v>0.92199999094009399</v>
      </c>
      <c r="F58" s="453">
        <v>25.884699707031249</v>
      </c>
      <c r="G58" s="453">
        <v>29.498000488281249</v>
      </c>
      <c r="H58" s="453">
        <v>3.3299999237060547</v>
      </c>
    </row>
    <row r="59" spans="2:8">
      <c r="B59" s="455" t="s">
        <v>237</v>
      </c>
      <c r="C59" s="452" t="s">
        <v>44</v>
      </c>
      <c r="D59" s="453">
        <v>32.096799316406248</v>
      </c>
      <c r="E59" s="453">
        <v>1.4759999513626099</v>
      </c>
      <c r="F59" s="453">
        <v>29.2039990234375</v>
      </c>
      <c r="G59" s="453">
        <v>34.989599609374999</v>
      </c>
      <c r="H59" s="453">
        <v>4.5999999046325684</v>
      </c>
    </row>
    <row r="60" spans="2:8">
      <c r="B60" s="455" t="s">
        <v>238</v>
      </c>
      <c r="C60" s="452" t="s">
        <v>43</v>
      </c>
      <c r="D60" s="453">
        <v>24.33719970703125</v>
      </c>
      <c r="E60" s="453">
        <v>0.87300002574920654</v>
      </c>
      <c r="F60" s="453">
        <v>22.626101074218749</v>
      </c>
      <c r="G60" s="453">
        <v>26.048300781249999</v>
      </c>
      <c r="H60" s="453">
        <v>3.5899999141693115</v>
      </c>
    </row>
    <row r="61" spans="2:8">
      <c r="B61" s="455" t="s">
        <v>238</v>
      </c>
      <c r="C61" s="452" t="s">
        <v>44</v>
      </c>
      <c r="D61" s="453">
        <v>28.93280029296875</v>
      </c>
      <c r="E61" s="453">
        <v>1.4160000085830688</v>
      </c>
      <c r="F61" s="453">
        <v>26.15679931640625</v>
      </c>
      <c r="G61" s="453">
        <v>31.708701171874999</v>
      </c>
      <c r="H61" s="453">
        <v>4.9000000953674316</v>
      </c>
    </row>
    <row r="62" spans="2:8">
      <c r="B62" s="455" t="s">
        <v>239</v>
      </c>
      <c r="C62" s="452" t="s">
        <v>43</v>
      </c>
      <c r="D62" s="453">
        <v>23.972700195312498</v>
      </c>
      <c r="E62" s="453">
        <v>0.89600002765655518</v>
      </c>
      <c r="F62" s="453">
        <v>22.216799316406249</v>
      </c>
      <c r="G62" s="453">
        <v>25.728601074218751</v>
      </c>
      <c r="H62" s="453">
        <v>3.7400000095367432</v>
      </c>
    </row>
    <row r="63" spans="2:8">
      <c r="B63" s="455" t="s">
        <v>239</v>
      </c>
      <c r="C63" s="452" t="s">
        <v>44</v>
      </c>
      <c r="D63" s="453">
        <v>25.543601074218749</v>
      </c>
      <c r="E63" s="453">
        <v>1.3700000047683716</v>
      </c>
      <c r="F63" s="453">
        <v>22.858200683593751</v>
      </c>
      <c r="G63" s="453">
        <v>28.228999023437499</v>
      </c>
      <c r="H63" s="453">
        <v>5.3600001335144043</v>
      </c>
    </row>
    <row r="64" spans="2:8">
      <c r="B64" s="455" t="s">
        <v>240</v>
      </c>
      <c r="C64" s="452" t="s">
        <v>43</v>
      </c>
      <c r="D64" s="453">
        <v>23.243500976562501</v>
      </c>
      <c r="E64" s="453">
        <v>0.89099997282028198</v>
      </c>
      <c r="F64" s="453">
        <v>21.497399902343751</v>
      </c>
      <c r="G64" s="453">
        <v>24.989599609374999</v>
      </c>
      <c r="H64" s="453">
        <v>3.8299999237060547</v>
      </c>
    </row>
    <row r="65" spans="2:8">
      <c r="B65" s="455" t="s">
        <v>240</v>
      </c>
      <c r="C65" s="452" t="s">
        <v>44</v>
      </c>
      <c r="D65" s="453">
        <v>24.448500976562499</v>
      </c>
      <c r="E65" s="453">
        <v>1.3849999904632568</v>
      </c>
      <c r="F65" s="453">
        <v>21.734099121093749</v>
      </c>
      <c r="G65" s="453">
        <v>27.16280029296875</v>
      </c>
      <c r="H65" s="453">
        <v>5.6599998474121094</v>
      </c>
    </row>
    <row r="66" spans="2:8">
      <c r="B66" s="455" t="s">
        <v>241</v>
      </c>
      <c r="C66" s="452" t="s">
        <v>43</v>
      </c>
      <c r="D66" s="453">
        <v>24.114599609374999</v>
      </c>
      <c r="E66" s="453">
        <v>0.87300002574920654</v>
      </c>
      <c r="F66" s="453">
        <v>22.403601074218749</v>
      </c>
      <c r="G66" s="453">
        <v>25.825700683593752</v>
      </c>
      <c r="H66" s="453">
        <v>3.619999885559082</v>
      </c>
    </row>
    <row r="67" spans="2:8">
      <c r="B67" s="455" t="s">
        <v>241</v>
      </c>
      <c r="C67" s="452" t="s">
        <v>44</v>
      </c>
      <c r="D67" s="453">
        <v>25.822600097656249</v>
      </c>
      <c r="E67" s="453">
        <v>1.437999963760376</v>
      </c>
      <c r="F67" s="453">
        <v>23.004899902343752</v>
      </c>
      <c r="G67" s="453">
        <v>28.640400390625</v>
      </c>
      <c r="H67" s="453">
        <v>5.570000171661377</v>
      </c>
    </row>
    <row r="68" spans="2:8">
      <c r="B68" s="455" t="s">
        <v>242</v>
      </c>
      <c r="C68" s="452" t="s">
        <v>43</v>
      </c>
      <c r="D68" s="453">
        <v>19.439200439453124</v>
      </c>
      <c r="E68" s="453">
        <v>0.84500002861022949</v>
      </c>
      <c r="F68" s="453">
        <v>17.782499999999999</v>
      </c>
      <c r="G68" s="453">
        <v>21.095900878906249</v>
      </c>
      <c r="H68" s="453">
        <v>4.3499999046325684</v>
      </c>
    </row>
    <row r="69" spans="2:8">
      <c r="B69" s="455" t="s">
        <v>242</v>
      </c>
      <c r="C69" s="452" t="s">
        <v>44</v>
      </c>
      <c r="D69" s="453">
        <v>22.550100097656252</v>
      </c>
      <c r="E69" s="453">
        <v>1.3090000152587891</v>
      </c>
      <c r="F69" s="453">
        <v>19.983900146484373</v>
      </c>
      <c r="G69" s="453">
        <v>25.116201171875002</v>
      </c>
      <c r="H69" s="453">
        <v>5.809999942779541</v>
      </c>
    </row>
    <row r="70" spans="2:8">
      <c r="B70" s="455" t="s">
        <v>243</v>
      </c>
      <c r="C70" s="452" t="s">
        <v>43</v>
      </c>
      <c r="D70" s="453">
        <v>17.89550048828125</v>
      </c>
      <c r="E70" s="453">
        <v>0.7850000262260437</v>
      </c>
      <c r="F70" s="453">
        <v>16.3577001953125</v>
      </c>
      <c r="G70" s="453">
        <v>19.433199462890624</v>
      </c>
      <c r="H70" s="453">
        <v>4.380000114440918</v>
      </c>
    </row>
    <row r="71" spans="2:8">
      <c r="B71" s="455" t="s">
        <v>243</v>
      </c>
      <c r="C71" s="452" t="s">
        <v>44</v>
      </c>
      <c r="D71" s="453">
        <v>24.21699951171875</v>
      </c>
      <c r="E71" s="453">
        <v>1.4249999523162842</v>
      </c>
      <c r="F71" s="453">
        <v>21.424199218750001</v>
      </c>
      <c r="G71" s="453">
        <v>27.0097998046875</v>
      </c>
      <c r="H71" s="453">
        <v>5.880000114440918</v>
      </c>
    </row>
    <row r="72" spans="2:8">
      <c r="B72" s="455" t="s">
        <v>244</v>
      </c>
      <c r="C72" s="452" t="s">
        <v>43</v>
      </c>
      <c r="D72" s="453">
        <v>18.763699951171876</v>
      </c>
      <c r="E72" s="453">
        <v>0.85500001907348633</v>
      </c>
      <c r="F72" s="453">
        <v>17.087900390624998</v>
      </c>
      <c r="G72" s="453">
        <v>20.4393994140625</v>
      </c>
      <c r="H72" s="453">
        <v>4.559999942779541</v>
      </c>
    </row>
    <row r="73" spans="2:8">
      <c r="B73" s="455" t="s">
        <v>244</v>
      </c>
      <c r="C73" s="452" t="s">
        <v>44</v>
      </c>
      <c r="D73" s="453">
        <v>20.184599609374999</v>
      </c>
      <c r="E73" s="453">
        <v>1.281000018119812</v>
      </c>
      <c r="F73" s="453">
        <v>17.673100585937501</v>
      </c>
      <c r="G73" s="453">
        <v>22.696101074218749</v>
      </c>
      <c r="H73" s="453">
        <v>6.3499999046325684</v>
      </c>
    </row>
    <row r="74" spans="2:8">
      <c r="B74" s="455" t="s">
        <v>245</v>
      </c>
      <c r="C74" s="452" t="s">
        <v>43</v>
      </c>
      <c r="D74" s="453">
        <v>20.121600341796874</v>
      </c>
      <c r="E74" s="453">
        <v>0.84200000762939453</v>
      </c>
      <c r="F74" s="453">
        <v>18.471400146484374</v>
      </c>
      <c r="G74" s="453">
        <v>21.771799316406248</v>
      </c>
      <c r="H74" s="453">
        <v>4.179999828338623</v>
      </c>
    </row>
    <row r="75" spans="2:8">
      <c r="B75" s="455" t="s">
        <v>245</v>
      </c>
      <c r="C75" s="452" t="s">
        <v>44</v>
      </c>
      <c r="D75" s="453">
        <v>24.66550048828125</v>
      </c>
      <c r="E75" s="453">
        <v>1.3760000467300415</v>
      </c>
      <c r="F75" s="453">
        <v>21.968400878906252</v>
      </c>
      <c r="G75" s="453">
        <v>27.362600097656252</v>
      </c>
      <c r="H75" s="453">
        <v>5.5799999237060547</v>
      </c>
    </row>
    <row r="76" spans="2:8">
      <c r="B76" s="455" t="s">
        <v>246</v>
      </c>
      <c r="C76" s="452" t="s">
        <v>43</v>
      </c>
      <c r="D76" s="453">
        <v>16.319599609375</v>
      </c>
      <c r="E76" s="453">
        <v>0.76899999380111694</v>
      </c>
      <c r="F76" s="453">
        <v>14.8122998046875</v>
      </c>
      <c r="G76" s="453">
        <v>17.826899414062499</v>
      </c>
      <c r="H76" s="453">
        <v>4.7100000381469727</v>
      </c>
    </row>
    <row r="77" spans="2:8">
      <c r="B77" s="455" t="s">
        <v>246</v>
      </c>
      <c r="C77" s="452" t="s">
        <v>44</v>
      </c>
      <c r="D77" s="453">
        <v>22.066201171875001</v>
      </c>
      <c r="E77" s="453">
        <v>1.434999942779541</v>
      </c>
      <c r="F77" s="453">
        <v>19.254200439453125</v>
      </c>
      <c r="G77" s="453">
        <v>24.878300781250001</v>
      </c>
      <c r="H77" s="453">
        <v>6.5</v>
      </c>
    </row>
    <row r="78" spans="2:8">
      <c r="B78" s="455" t="s">
        <v>247</v>
      </c>
      <c r="C78" s="452" t="s">
        <v>43</v>
      </c>
      <c r="D78" s="453">
        <v>17.413499755859377</v>
      </c>
      <c r="E78" s="453">
        <v>0.77999997138977051</v>
      </c>
      <c r="F78" s="453">
        <v>15.88550048828125</v>
      </c>
      <c r="G78" s="453">
        <v>18.941400146484376</v>
      </c>
      <c r="H78" s="453">
        <v>4.4800000190734863</v>
      </c>
    </row>
    <row r="79" spans="2:8">
      <c r="B79" s="455" t="s">
        <v>247</v>
      </c>
      <c r="C79" s="452" t="s">
        <v>44</v>
      </c>
      <c r="D79" s="453">
        <v>21.546599121093749</v>
      </c>
      <c r="E79" s="453">
        <v>1.3200000524520874</v>
      </c>
      <c r="F79" s="453">
        <v>18.959000244140626</v>
      </c>
      <c r="G79" s="453">
        <v>24.134099121093751</v>
      </c>
      <c r="H79" s="453">
        <v>6.130000114440918</v>
      </c>
    </row>
    <row r="80" spans="2:8">
      <c r="B80" s="455" t="s">
        <v>248</v>
      </c>
      <c r="C80" s="452" t="s">
        <v>43</v>
      </c>
      <c r="D80" s="453">
        <v>15.861600341796875</v>
      </c>
      <c r="E80" s="453">
        <v>0.72299998998641968</v>
      </c>
      <c r="F80" s="453">
        <v>14.443599853515625</v>
      </c>
      <c r="G80" s="453">
        <v>17.279599609375001</v>
      </c>
      <c r="H80" s="453">
        <v>4.559999942779541</v>
      </c>
    </row>
    <row r="81" spans="2:8">
      <c r="B81" s="455" t="s">
        <v>248</v>
      </c>
      <c r="C81" s="452" t="s">
        <v>44</v>
      </c>
      <c r="D81" s="453">
        <v>21.027800292968749</v>
      </c>
      <c r="E81" s="453">
        <v>1.3009999990463257</v>
      </c>
      <c r="F81" s="453">
        <v>18.477499999999999</v>
      </c>
      <c r="G81" s="453">
        <v>23.578000488281251</v>
      </c>
      <c r="H81" s="453">
        <v>6.190000057220459</v>
      </c>
    </row>
    <row r="82" spans="2:8">
      <c r="B82" s="455" t="s">
        <v>249</v>
      </c>
      <c r="C82" s="452" t="s">
        <v>43</v>
      </c>
      <c r="D82" s="453">
        <v>17.506600341796876</v>
      </c>
      <c r="E82" s="453">
        <v>0.75800001621246338</v>
      </c>
      <c r="F82" s="453">
        <v>16.021400146484375</v>
      </c>
      <c r="G82" s="453">
        <v>18.991800537109373</v>
      </c>
      <c r="H82" s="453">
        <v>4.3299999237060547</v>
      </c>
    </row>
    <row r="83" spans="2:8">
      <c r="B83" s="455" t="s">
        <v>249</v>
      </c>
      <c r="C83" s="452" t="s">
        <v>44</v>
      </c>
      <c r="D83" s="453">
        <v>23.691000976562499</v>
      </c>
      <c r="E83" s="453">
        <v>1.3769999742507935</v>
      </c>
      <c r="F83" s="453">
        <v>20.991398925781251</v>
      </c>
      <c r="G83" s="453">
        <v>26.390500488281251</v>
      </c>
      <c r="H83" s="453">
        <v>5.809999942779541</v>
      </c>
    </row>
    <row r="84" spans="2:8">
      <c r="B84" s="455" t="s">
        <v>250</v>
      </c>
      <c r="C84" s="452" t="s">
        <v>43</v>
      </c>
      <c r="D84" s="453">
        <v>15.091600341796875</v>
      </c>
      <c r="E84" s="453">
        <v>0.79799997806549072</v>
      </c>
      <c r="F84" s="453">
        <v>13.527600097656251</v>
      </c>
      <c r="G84" s="453">
        <v>16.655699462890624</v>
      </c>
      <c r="H84" s="453">
        <v>5.2899999618530273</v>
      </c>
    </row>
    <row r="85" spans="2:8">
      <c r="B85" s="456" t="s">
        <v>250</v>
      </c>
      <c r="C85" s="457" t="s">
        <v>44</v>
      </c>
      <c r="D85" s="458">
        <v>20.209399414062499</v>
      </c>
      <c r="E85" s="458">
        <v>1.340999960899353</v>
      </c>
      <c r="F85" s="458">
        <v>17.5802001953125</v>
      </c>
      <c r="G85" s="458">
        <v>22.838701171875002</v>
      </c>
      <c r="H85" s="458">
        <v>6.6399998664855957</v>
      </c>
    </row>
    <row r="86" spans="2:8" ht="32.65" customHeight="1">
      <c r="B86" s="430" t="s">
        <v>264</v>
      </c>
      <c r="C86" s="430"/>
      <c r="D86" s="430"/>
      <c r="E86" s="430"/>
      <c r="F86" s="430"/>
      <c r="G86" s="430"/>
      <c r="H86" s="430"/>
    </row>
  </sheetData>
  <mergeCells count="2">
    <mergeCell ref="B2:H3"/>
    <mergeCell ref="B86:H86"/>
  </mergeCells>
  <hyperlinks>
    <hyperlink ref="A1" location="'Índice'!A1" display="Índice" xr:uid="{07F65DD2-0F53-4075-865B-B51ABE0CE82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494C8-E210-4ADA-B8A3-FAA4B2AF56B6}">
  <sheetPr>
    <tabColor rgb="FF00B050"/>
  </sheetPr>
  <dimension ref="A1:W37"/>
  <sheetViews>
    <sheetView showGridLines="0" zoomScale="90" zoomScaleNormal="90" workbookViewId="0">
      <selection activeCell="A21" sqref="A21"/>
    </sheetView>
  </sheetViews>
  <sheetFormatPr baseColWidth="10" defaultColWidth="0" defaultRowHeight="14.25" zeroHeight="1"/>
  <cols>
    <col min="1" max="1" width="10" style="1" customWidth="1"/>
    <col min="2" max="9" width="10.140625" style="2" customWidth="1"/>
    <col min="10" max="23" width="9.140625" style="2" customWidth="1"/>
    <col min="24" max="16384" width="9.140625" style="2" hidden="1"/>
  </cols>
  <sheetData>
    <row r="1" spans="1:12"/>
    <row r="2" spans="1:12">
      <c r="A2" s="153" t="s">
        <v>31</v>
      </c>
    </row>
    <row r="3" spans="1:12"/>
    <row r="4" spans="1:12"/>
    <row r="5" spans="1:12"/>
    <row r="6" spans="1:12" ht="15.75">
      <c r="A6" s="330" t="s">
        <v>148</v>
      </c>
      <c r="B6" s="330"/>
      <c r="C6" s="330"/>
      <c r="D6" s="330"/>
      <c r="E6" s="330"/>
      <c r="F6" s="330"/>
      <c r="G6" s="330"/>
      <c r="H6" s="330"/>
      <c r="I6" s="330"/>
      <c r="L6" s="290" t="s">
        <v>147</v>
      </c>
    </row>
    <row r="7" spans="1:12" ht="15" thickBot="1">
      <c r="A7" s="338" t="s">
        <v>98</v>
      </c>
      <c r="B7" s="338"/>
      <c r="C7" s="338"/>
      <c r="D7" s="338"/>
      <c r="E7" s="338"/>
      <c r="F7" s="338"/>
      <c r="G7" s="338"/>
      <c r="H7" s="338"/>
      <c r="I7" s="338"/>
    </row>
    <row r="8" spans="1:12">
      <c r="A8" s="334" t="s">
        <v>32</v>
      </c>
      <c r="B8" s="336" t="s">
        <v>101</v>
      </c>
      <c r="C8" s="336"/>
      <c r="D8" s="336"/>
      <c r="E8" s="336"/>
      <c r="F8" s="334" t="s">
        <v>102</v>
      </c>
      <c r="G8" s="336"/>
      <c r="H8" s="336"/>
      <c r="I8" s="337"/>
    </row>
    <row r="9" spans="1:12" ht="15" thickBot="1">
      <c r="A9" s="335"/>
      <c r="B9" s="228" t="s">
        <v>50</v>
      </c>
      <c r="C9" s="228" t="s">
        <v>115</v>
      </c>
      <c r="D9" s="228" t="s">
        <v>48</v>
      </c>
      <c r="E9" s="228" t="s">
        <v>47</v>
      </c>
      <c r="F9" s="229" t="s">
        <v>50</v>
      </c>
      <c r="G9" s="230" t="s">
        <v>115</v>
      </c>
      <c r="H9" s="230" t="s">
        <v>48</v>
      </c>
      <c r="I9" s="231" t="s">
        <v>47</v>
      </c>
    </row>
    <row r="10" spans="1:12">
      <c r="A10" s="38">
        <v>2015</v>
      </c>
      <c r="B10" s="302">
        <v>90.184470384672082</v>
      </c>
      <c r="C10" s="302">
        <v>88.365214599063307</v>
      </c>
      <c r="D10" s="302">
        <v>88.095378425788169</v>
      </c>
      <c r="E10" s="302">
        <v>87.587806911252287</v>
      </c>
      <c r="F10" s="294">
        <v>1.7163350695926907</v>
      </c>
      <c r="G10" s="295">
        <v>2.5128594316552664</v>
      </c>
      <c r="H10" s="295">
        <v>2.5227809652379376</v>
      </c>
      <c r="I10" s="296">
        <v>3.8451935081148454</v>
      </c>
    </row>
    <row r="11" spans="1:12">
      <c r="A11" s="38">
        <v>2016</v>
      </c>
      <c r="B11" s="302">
        <v>91.887921176860729</v>
      </c>
      <c r="C11" s="302">
        <v>89.702649779307421</v>
      </c>
      <c r="D11" s="302">
        <v>89.625139338292598</v>
      </c>
      <c r="E11" s="302">
        <v>88.914575806517718</v>
      </c>
      <c r="F11" s="266">
        <f>+((B11-B10)/B10)*100</f>
        <v>1.8888515782404252</v>
      </c>
      <c r="G11" s="302">
        <f t="shared" ref="F11:I20" si="0">+((C11-C10)/C10)*100</f>
        <v>1.5135312988401786</v>
      </c>
      <c r="H11" s="302">
        <f t="shared" si="0"/>
        <v>1.7364825940251842</v>
      </c>
      <c r="I11" s="243">
        <f t="shared" si="0"/>
        <v>1.5147872084635823</v>
      </c>
    </row>
    <row r="12" spans="1:12">
      <c r="A12" s="38">
        <v>2017</v>
      </c>
      <c r="B12" s="302">
        <v>95.309964546057486</v>
      </c>
      <c r="C12" s="302">
        <v>93.983896089980163</v>
      </c>
      <c r="D12" s="302">
        <v>93.30091555933403</v>
      </c>
      <c r="E12" s="302">
        <v>92.775543491152547</v>
      </c>
      <c r="F12" s="266">
        <f t="shared" si="0"/>
        <v>3.724149295542555</v>
      </c>
      <c r="G12" s="302">
        <f t="shared" si="0"/>
        <v>4.7727088566566946</v>
      </c>
      <c r="H12" s="302">
        <f t="shared" si="0"/>
        <v>4.101278110338118</v>
      </c>
      <c r="I12" s="243">
        <f t="shared" si="0"/>
        <v>4.3423338070424764</v>
      </c>
    </row>
    <row r="13" spans="1:12">
      <c r="A13" s="38">
        <v>2018</v>
      </c>
      <c r="B13" s="302">
        <v>96.233613420044222</v>
      </c>
      <c r="C13" s="302">
        <v>94.994241144621085</v>
      </c>
      <c r="D13" s="302">
        <v>95.084428281969537</v>
      </c>
      <c r="E13" s="302">
        <v>94.123372210152354</v>
      </c>
      <c r="F13" s="266">
        <f t="shared" si="0"/>
        <v>0.96910000794344264</v>
      </c>
      <c r="G13" s="302">
        <f t="shared" si="0"/>
        <v>1.0750193348801138</v>
      </c>
      <c r="H13" s="302">
        <f t="shared" si="0"/>
        <v>1.9115704405936886</v>
      </c>
      <c r="I13" s="243">
        <f t="shared" si="0"/>
        <v>1.4527845036319744</v>
      </c>
    </row>
    <row r="14" spans="1:12">
      <c r="A14" s="38">
        <v>2019</v>
      </c>
      <c r="B14" s="302">
        <v>99.18626145983788</v>
      </c>
      <c r="C14" s="302">
        <v>98.839367287822895</v>
      </c>
      <c r="D14" s="302">
        <v>98.528202848033999</v>
      </c>
      <c r="E14" s="302">
        <v>98.370436663250644</v>
      </c>
      <c r="F14" s="266">
        <f t="shared" si="0"/>
        <v>3.0682086381873921</v>
      </c>
      <c r="G14" s="302">
        <f t="shared" si="0"/>
        <v>4.0477465758665465</v>
      </c>
      <c r="H14" s="302">
        <f t="shared" si="0"/>
        <v>3.621807091117033</v>
      </c>
      <c r="I14" s="243">
        <f t="shared" si="0"/>
        <v>4.5122315035799279</v>
      </c>
    </row>
    <row r="15" spans="1:12">
      <c r="A15" s="38">
        <v>2020</v>
      </c>
      <c r="B15" s="302">
        <v>104.45099999999999</v>
      </c>
      <c r="C15" s="302">
        <v>104.134</v>
      </c>
      <c r="D15" s="302">
        <v>104.071</v>
      </c>
      <c r="E15" s="302">
        <v>105.139</v>
      </c>
      <c r="F15" s="266">
        <f t="shared" si="0"/>
        <v>5.3079312222024733</v>
      </c>
      <c r="G15" s="302">
        <f t="shared" si="0"/>
        <v>5.3568055497148137</v>
      </c>
      <c r="H15" s="302">
        <f t="shared" si="0"/>
        <v>5.6255944914726497</v>
      </c>
      <c r="I15" s="243">
        <f t="shared" si="0"/>
        <v>6.8806885140909015</v>
      </c>
    </row>
    <row r="16" spans="1:12">
      <c r="A16" s="38">
        <v>2021</v>
      </c>
      <c r="B16" s="302">
        <v>112.417</v>
      </c>
      <c r="C16" s="302">
        <v>113.59399999999999</v>
      </c>
      <c r="D16" s="302">
        <v>113.08199999999999</v>
      </c>
      <c r="E16" s="302">
        <v>115.633</v>
      </c>
      <c r="F16" s="266">
        <f t="shared" si="0"/>
        <v>7.6265425893481229</v>
      </c>
      <c r="G16" s="302">
        <f t="shared" si="0"/>
        <v>9.0844488831697561</v>
      </c>
      <c r="H16" s="302">
        <f t="shared" si="0"/>
        <v>8.6585119774000407</v>
      </c>
      <c r="I16" s="243">
        <f t="shared" si="0"/>
        <v>9.9810726752204229</v>
      </c>
    </row>
    <row r="17" spans="1:9">
      <c r="A17" s="38">
        <v>2022</v>
      </c>
      <c r="B17" s="302">
        <v>120.125</v>
      </c>
      <c r="C17" s="302">
        <v>123.76900000000001</v>
      </c>
      <c r="D17" s="302">
        <v>122.27800000000001</v>
      </c>
      <c r="E17" s="302">
        <v>125.08199999999999</v>
      </c>
      <c r="F17" s="266">
        <f t="shared" si="0"/>
        <v>6.8566142131528132</v>
      </c>
      <c r="G17" s="302">
        <f t="shared" si="0"/>
        <v>8.9573392960895912</v>
      </c>
      <c r="H17" s="302">
        <f t="shared" si="0"/>
        <v>8.1321518897791094</v>
      </c>
      <c r="I17" s="243">
        <f t="shared" si="0"/>
        <v>8.1715427256924915</v>
      </c>
    </row>
    <row r="18" spans="1:9">
      <c r="A18" s="38">
        <v>2023</v>
      </c>
      <c r="B18" s="302">
        <v>124.36750000000001</v>
      </c>
      <c r="C18" s="302">
        <v>127.97490000000001</v>
      </c>
      <c r="D18" s="302">
        <v>127.08459999999999</v>
      </c>
      <c r="E18" s="302">
        <v>129.83959999999999</v>
      </c>
      <c r="F18" s="266">
        <f t="shared" si="0"/>
        <v>3.5317377731529715</v>
      </c>
      <c r="G18" s="302">
        <f t="shared" si="0"/>
        <v>3.3981853291211852</v>
      </c>
      <c r="H18" s="302">
        <f t="shared" si="0"/>
        <v>3.9308788171216316</v>
      </c>
      <c r="I18" s="243">
        <f t="shared" si="0"/>
        <v>3.803584848339487</v>
      </c>
    </row>
    <row r="19" spans="1:9">
      <c r="A19" s="38">
        <v>2024</v>
      </c>
      <c r="B19" s="302">
        <v>128.5866</v>
      </c>
      <c r="C19" s="302">
        <v>132.04990000000001</v>
      </c>
      <c r="D19" s="302">
        <v>131.18559999999999</v>
      </c>
      <c r="E19" s="302">
        <v>134.67009999999999</v>
      </c>
      <c r="F19" s="266">
        <f t="shared" si="0"/>
        <v>3.3924457756246582</v>
      </c>
      <c r="G19" s="302">
        <f t="shared" si="0"/>
        <v>3.1842181552788889</v>
      </c>
      <c r="H19" s="302">
        <f t="shared" si="0"/>
        <v>3.2269842294030897</v>
      </c>
      <c r="I19" s="243">
        <f t="shared" si="0"/>
        <v>3.7203595821305684</v>
      </c>
    </row>
    <row r="20" spans="1:9" ht="15" thickBot="1">
      <c r="A20" s="218" t="s">
        <v>20</v>
      </c>
      <c r="B20" s="256">
        <v>134.62049999999999</v>
      </c>
      <c r="C20" s="256">
        <v>138.9247</v>
      </c>
      <c r="D20" s="256">
        <v>137.8963</v>
      </c>
      <c r="E20" s="256">
        <v>141.5016</v>
      </c>
      <c r="F20" s="267">
        <f>+((B20-B19)/B19)*100</f>
        <v>4.6924796207380766</v>
      </c>
      <c r="G20" s="256">
        <f>+((C20-C19)/C19)*100</f>
        <v>5.2062137116347627</v>
      </c>
      <c r="H20" s="256">
        <f t="shared" si="0"/>
        <v>5.1154242538815256</v>
      </c>
      <c r="I20" s="268">
        <f t="shared" si="0"/>
        <v>5.0727667091655873</v>
      </c>
    </row>
    <row r="21" spans="1:9">
      <c r="F21" s="216"/>
      <c r="G21" s="216"/>
      <c r="H21" s="216"/>
      <c r="I21" s="216"/>
    </row>
    <row r="22" spans="1:9">
      <c r="F22" s="253"/>
      <c r="G22" s="253"/>
      <c r="H22" s="253"/>
      <c r="I22" s="253"/>
    </row>
    <row r="23" spans="1:9">
      <c r="A23" s="26"/>
    </row>
    <row r="24" spans="1:9">
      <c r="A24" s="26"/>
    </row>
    <row r="25" spans="1:9"/>
    <row r="26" spans="1:9"/>
    <row r="27" spans="1:9"/>
    <row r="28" spans="1:9"/>
    <row r="29" spans="1:9"/>
    <row r="30" spans="1:9"/>
    <row r="31" spans="1:9"/>
    <row r="32" spans="1:9"/>
    <row r="33" spans="11:19" ht="31.5" customHeight="1">
      <c r="K33" s="332" t="s">
        <v>118</v>
      </c>
      <c r="L33" s="332"/>
      <c r="M33" s="332"/>
      <c r="N33" s="332"/>
      <c r="O33" s="332"/>
      <c r="P33" s="332"/>
      <c r="Q33" s="332"/>
      <c r="R33" s="332"/>
      <c r="S33" s="332"/>
    </row>
    <row r="34" spans="11:19">
      <c r="K34" s="332"/>
      <c r="L34" s="332"/>
      <c r="M34" s="332"/>
      <c r="N34" s="332"/>
      <c r="O34" s="332"/>
      <c r="P34" s="332"/>
      <c r="Q34" s="332"/>
      <c r="R34" s="332"/>
      <c r="S34" s="332"/>
    </row>
    <row r="35" spans="11:19"/>
    <row r="36" spans="11:19"/>
    <row r="37" spans="11:19"/>
  </sheetData>
  <mergeCells count="6">
    <mergeCell ref="K33:S34"/>
    <mergeCell ref="A8:A9"/>
    <mergeCell ref="B8:E8"/>
    <mergeCell ref="F8:I8"/>
    <mergeCell ref="A6:I6"/>
    <mergeCell ref="A7:I7"/>
  </mergeCells>
  <hyperlinks>
    <hyperlink ref="A2" location="Índice!A1" display="Índice " xr:uid="{DA5F8568-89A3-43D4-9C3A-F9D0E6D068C9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47363-F2D7-41E7-95C9-FF4D201ACAA2}">
  <sheetPr codeName="Sheet11">
    <tabColor theme="9" tint="0.79998168889431442"/>
  </sheetPr>
  <dimension ref="A1:H25"/>
  <sheetViews>
    <sheetView showGridLines="0" workbookViewId="0">
      <selection activeCell="P28" sqref="P28"/>
    </sheetView>
  </sheetViews>
  <sheetFormatPr baseColWidth="10" defaultColWidth="9.140625" defaultRowHeight="15"/>
  <cols>
    <col min="1" max="3" width="9.140625" style="432"/>
    <col min="4" max="4" width="10.85546875" style="432" customWidth="1"/>
    <col min="5" max="5" width="12.28515625" style="432" bestFit="1" customWidth="1"/>
    <col min="6" max="6" width="12.140625" style="432" bestFit="1" customWidth="1"/>
    <col min="7" max="7" width="13" style="432" bestFit="1" customWidth="1"/>
    <col min="8" max="8" width="15.140625" style="432" customWidth="1"/>
    <col min="9" max="16384" width="9.140625" style="432"/>
  </cols>
  <sheetData>
    <row r="1" spans="1:8">
      <c r="A1" s="423" t="s">
        <v>207</v>
      </c>
    </row>
    <row r="2" spans="1:8" ht="29.85" customHeight="1">
      <c r="B2" s="425" t="s">
        <v>273</v>
      </c>
      <c r="C2" s="425"/>
      <c r="D2" s="425"/>
      <c r="E2" s="425"/>
      <c r="F2" s="425"/>
      <c r="G2" s="425"/>
      <c r="H2" s="425"/>
    </row>
    <row r="3" spans="1:8">
      <c r="B3" s="459"/>
      <c r="C3" s="459"/>
      <c r="D3" s="459"/>
      <c r="E3" s="459"/>
      <c r="F3" s="459"/>
      <c r="G3" s="459"/>
      <c r="H3" s="459"/>
    </row>
    <row r="4" spans="1:8" ht="30">
      <c r="B4" s="473" t="s">
        <v>32</v>
      </c>
      <c r="C4" s="473" t="s">
        <v>41</v>
      </c>
      <c r="D4" s="473" t="s">
        <v>266</v>
      </c>
      <c r="E4" s="473" t="s">
        <v>271</v>
      </c>
      <c r="F4" s="473" t="s">
        <v>261</v>
      </c>
      <c r="G4" s="473" t="s">
        <v>262</v>
      </c>
      <c r="H4" s="473" t="s">
        <v>263</v>
      </c>
    </row>
    <row r="5" spans="1:8">
      <c r="B5" s="443">
        <v>2016</v>
      </c>
      <c r="C5" s="432" t="s">
        <v>43</v>
      </c>
      <c r="D5" s="445">
        <v>5.1500000953674316</v>
      </c>
      <c r="E5" s="445">
        <v>0.30000001192092896</v>
      </c>
      <c r="F5" s="445">
        <v>4.559999942779541</v>
      </c>
      <c r="G5" s="445">
        <v>5.7300000190734863</v>
      </c>
      <c r="H5" s="445">
        <v>5.8299999237060547</v>
      </c>
    </row>
    <row r="6" spans="1:8">
      <c r="B6" s="443">
        <v>2016</v>
      </c>
      <c r="C6" s="432" t="s">
        <v>44</v>
      </c>
      <c r="D6" s="445">
        <v>8.6400003433227539</v>
      </c>
      <c r="E6" s="445">
        <v>0.6029999852180481</v>
      </c>
      <c r="F6" s="445">
        <v>7.4600000381469727</v>
      </c>
      <c r="G6" s="445">
        <v>9.8299999237060547</v>
      </c>
      <c r="H6" s="445">
        <v>6.9800000190734863</v>
      </c>
    </row>
    <row r="7" spans="1:8">
      <c r="B7" s="443">
        <v>2017</v>
      </c>
      <c r="C7" s="432" t="s">
        <v>43</v>
      </c>
      <c r="D7" s="445">
        <v>4.2600002288818359</v>
      </c>
      <c r="E7" s="445">
        <v>0.29100000858306885</v>
      </c>
      <c r="F7" s="445">
        <v>3.690000057220459</v>
      </c>
      <c r="G7" s="445">
        <v>4.8299999237060547</v>
      </c>
      <c r="H7" s="445">
        <v>6.820000171661377</v>
      </c>
    </row>
    <row r="8" spans="1:8">
      <c r="B8" s="443">
        <v>2017</v>
      </c>
      <c r="C8" s="432" t="s">
        <v>44</v>
      </c>
      <c r="D8" s="445">
        <v>6.6500000953674316</v>
      </c>
      <c r="E8" s="445">
        <v>0.54199999570846558</v>
      </c>
      <c r="F8" s="445">
        <v>5.5900001525878906</v>
      </c>
      <c r="G8" s="445">
        <v>7.7100000381469727</v>
      </c>
      <c r="H8" s="445">
        <v>8.1499996185302734</v>
      </c>
    </row>
    <row r="9" spans="1:8">
      <c r="B9" s="443">
        <v>2018</v>
      </c>
      <c r="C9" s="432" t="s">
        <v>43</v>
      </c>
      <c r="D9" s="445">
        <v>3.2000000476837158</v>
      </c>
      <c r="E9" s="445">
        <v>0.22200000286102295</v>
      </c>
      <c r="F9" s="445">
        <v>2.7599999904632568</v>
      </c>
      <c r="G9" s="445">
        <v>3.630000114440918</v>
      </c>
      <c r="H9" s="445">
        <v>6.9499998092651367</v>
      </c>
    </row>
    <row r="10" spans="1:8">
      <c r="B10" s="443">
        <v>2018</v>
      </c>
      <c r="C10" s="432" t="s">
        <v>44</v>
      </c>
      <c r="D10" s="445">
        <v>4.5100002288818359</v>
      </c>
      <c r="E10" s="445">
        <v>0.44499999284744263</v>
      </c>
      <c r="F10" s="445">
        <v>3.630000114440918</v>
      </c>
      <c r="G10" s="445">
        <v>5.380000114440918</v>
      </c>
      <c r="H10" s="445">
        <v>9.869999885559082</v>
      </c>
    </row>
    <row r="11" spans="1:8">
      <c r="B11" s="443">
        <v>2019</v>
      </c>
      <c r="C11" s="432" t="s">
        <v>43</v>
      </c>
      <c r="D11" s="445">
        <v>2.7300000190734863</v>
      </c>
      <c r="E11" s="445">
        <v>0.20800000429153442</v>
      </c>
      <c r="F11" s="445">
        <v>2.3299999237060547</v>
      </c>
      <c r="G11" s="445">
        <v>3.1400001049041748</v>
      </c>
      <c r="H11" s="445">
        <v>7.6100001335144043</v>
      </c>
    </row>
    <row r="12" spans="1:8">
      <c r="B12" s="443">
        <v>2019</v>
      </c>
      <c r="C12" s="432" t="s">
        <v>44</v>
      </c>
      <c r="D12" s="445">
        <v>3.4900000095367432</v>
      </c>
      <c r="E12" s="445">
        <v>0.38299998641014099</v>
      </c>
      <c r="F12" s="445">
        <v>2.7400000095367432</v>
      </c>
      <c r="G12" s="445">
        <v>4.2399997711181641</v>
      </c>
      <c r="H12" s="445">
        <v>10.989999771118164</v>
      </c>
    </row>
    <row r="13" spans="1:8">
      <c r="B13" s="443">
        <v>2020</v>
      </c>
      <c r="C13" s="432" t="s">
        <v>43</v>
      </c>
      <c r="D13" s="445">
        <v>4.7300000190734863</v>
      </c>
      <c r="E13" s="445">
        <v>0.29199999570846558</v>
      </c>
      <c r="F13" s="445">
        <v>4.1599998474121094</v>
      </c>
      <c r="G13" s="445">
        <v>5.3000001907348633</v>
      </c>
      <c r="H13" s="445">
        <v>6.1700000762939453</v>
      </c>
    </row>
    <row r="14" spans="1:8">
      <c r="B14" s="443">
        <v>2020</v>
      </c>
      <c r="C14" s="432" t="s">
        <v>44</v>
      </c>
      <c r="D14" s="445">
        <v>5.8400001525878906</v>
      </c>
      <c r="E14" s="445">
        <v>0.65799999237060547</v>
      </c>
      <c r="F14" s="445">
        <v>4.5500001907348633</v>
      </c>
      <c r="G14" s="445">
        <v>7.130000114440918</v>
      </c>
      <c r="H14" s="445">
        <v>11.270000457763672</v>
      </c>
    </row>
    <row r="15" spans="1:8">
      <c r="B15" s="443">
        <v>2021</v>
      </c>
      <c r="C15" s="432" t="s">
        <v>43</v>
      </c>
      <c r="D15" s="445">
        <v>3.9600000381469727</v>
      </c>
      <c r="E15" s="445">
        <v>0.25099998712539673</v>
      </c>
      <c r="F15" s="445">
        <v>3.4700000286102295</v>
      </c>
      <c r="G15" s="445">
        <v>4.4499998092651367</v>
      </c>
      <c r="H15" s="445">
        <v>6.3400001525878906</v>
      </c>
    </row>
    <row r="16" spans="1:8">
      <c r="B16" s="443">
        <v>2021</v>
      </c>
      <c r="C16" s="432" t="s">
        <v>44</v>
      </c>
      <c r="D16" s="445">
        <v>4.929999828338623</v>
      </c>
      <c r="E16" s="445">
        <v>0.44299998879432678</v>
      </c>
      <c r="F16" s="445">
        <v>4.059999942779541</v>
      </c>
      <c r="G16" s="445">
        <v>5.8000001907348633</v>
      </c>
      <c r="H16" s="445">
        <v>8.9899997711181641</v>
      </c>
    </row>
    <row r="17" spans="2:8">
      <c r="B17" s="443">
        <v>2022</v>
      </c>
      <c r="C17" s="432" t="s">
        <v>43</v>
      </c>
      <c r="D17" s="445">
        <v>3.5799999237060547</v>
      </c>
      <c r="E17" s="445">
        <v>0.2460000067949295</v>
      </c>
      <c r="F17" s="445">
        <v>3.0999999046325684</v>
      </c>
      <c r="G17" s="445">
        <v>4.059999942779541</v>
      </c>
      <c r="H17" s="445">
        <v>6.880000114440918</v>
      </c>
    </row>
    <row r="18" spans="2:8">
      <c r="B18" s="443">
        <v>2022</v>
      </c>
      <c r="C18" s="432" t="s">
        <v>44</v>
      </c>
      <c r="D18" s="445">
        <v>4.7100000381469727</v>
      </c>
      <c r="E18" s="445">
        <v>0.46200001239776611</v>
      </c>
      <c r="F18" s="445">
        <v>3.7999999523162842</v>
      </c>
      <c r="G18" s="445">
        <v>5.6100001335144043</v>
      </c>
      <c r="H18" s="445">
        <v>9.8199996948242188</v>
      </c>
    </row>
    <row r="19" spans="2:8">
      <c r="B19" s="443">
        <v>2023</v>
      </c>
      <c r="C19" s="432" t="s">
        <v>43</v>
      </c>
      <c r="D19" s="445">
        <v>3.059999942779541</v>
      </c>
      <c r="E19" s="445">
        <v>0.21699999272823334</v>
      </c>
      <c r="F19" s="445">
        <v>2.6400001049041748</v>
      </c>
      <c r="G19" s="445">
        <v>3.4900000095367432</v>
      </c>
      <c r="H19" s="445">
        <v>7.0900001525878906</v>
      </c>
    </row>
    <row r="20" spans="2:8">
      <c r="B20" s="443">
        <v>2023</v>
      </c>
      <c r="C20" s="432" t="s">
        <v>44</v>
      </c>
      <c r="D20" s="445">
        <v>4.1399998664855957</v>
      </c>
      <c r="E20" s="445">
        <v>0.42300000786781311</v>
      </c>
      <c r="F20" s="445">
        <v>3.309999942779541</v>
      </c>
      <c r="G20" s="445">
        <v>4.9699997901916504</v>
      </c>
      <c r="H20" s="445">
        <v>10.220000267028809</v>
      </c>
    </row>
    <row r="21" spans="2:8">
      <c r="B21" s="443">
        <v>2024</v>
      </c>
      <c r="C21" s="432" t="s">
        <v>43</v>
      </c>
      <c r="D21" s="445">
        <v>2.2000000476837158</v>
      </c>
      <c r="E21" s="445">
        <v>0.18299999833106995</v>
      </c>
      <c r="F21" s="445">
        <v>1.8400000333786011</v>
      </c>
      <c r="G21" s="445">
        <v>2.559999942779541</v>
      </c>
      <c r="H21" s="445">
        <v>8.3299999237060547</v>
      </c>
    </row>
    <row r="22" spans="2:8">
      <c r="B22" s="443">
        <v>2024</v>
      </c>
      <c r="C22" s="432" t="s">
        <v>44</v>
      </c>
      <c r="D22" s="445">
        <v>3.7400000095367432</v>
      </c>
      <c r="E22" s="445">
        <v>0.35899999737739563</v>
      </c>
      <c r="F22" s="445">
        <v>3.0299999713897705</v>
      </c>
      <c r="G22" s="445">
        <v>4.440000057220459</v>
      </c>
      <c r="H22" s="445">
        <v>9.6000003814697266</v>
      </c>
    </row>
    <row r="23" spans="2:8">
      <c r="B23" s="443">
        <v>2025</v>
      </c>
      <c r="C23" s="432" t="s">
        <v>43</v>
      </c>
      <c r="D23" s="445">
        <v>2.0399999618530273</v>
      </c>
      <c r="E23" s="445">
        <v>0.17000000178813934</v>
      </c>
      <c r="F23" s="445">
        <v>1.7100000381469727</v>
      </c>
      <c r="G23" s="445">
        <v>2.369999885559082</v>
      </c>
      <c r="H23" s="445">
        <v>8.3599996566772461</v>
      </c>
    </row>
    <row r="24" spans="2:8">
      <c r="B24" s="446">
        <v>2025</v>
      </c>
      <c r="C24" s="440" t="s">
        <v>44</v>
      </c>
      <c r="D24" s="448">
        <v>3.059999942779541</v>
      </c>
      <c r="E24" s="448">
        <v>0.40000000596046448</v>
      </c>
      <c r="F24" s="448">
        <v>2.2699999809265137</v>
      </c>
      <c r="G24" s="448">
        <v>3.8399999141693115</v>
      </c>
      <c r="H24" s="448">
        <v>13.090000152587891</v>
      </c>
    </row>
    <row r="25" spans="2:8" ht="30" customHeight="1">
      <c r="B25" s="430" t="s">
        <v>264</v>
      </c>
      <c r="C25" s="430"/>
      <c r="D25" s="430"/>
      <c r="E25" s="430"/>
      <c r="F25" s="430"/>
      <c r="G25" s="430"/>
      <c r="H25" s="430"/>
    </row>
  </sheetData>
  <mergeCells count="2">
    <mergeCell ref="B2:H2"/>
    <mergeCell ref="B25:H25"/>
  </mergeCells>
  <hyperlinks>
    <hyperlink ref="A1" location="'Índice'!A1" display="Índice" xr:uid="{A98777DD-D1B2-412F-97F4-CEED57FFB24C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704FC-85AD-4A41-B667-CCD1602984B7}">
  <sheetPr codeName="Sheet12">
    <tabColor theme="9" tint="0.79998168889431442"/>
  </sheetPr>
  <dimension ref="A1:H25"/>
  <sheetViews>
    <sheetView showGridLines="0" workbookViewId="0">
      <selection activeCell="P28" sqref="P28"/>
    </sheetView>
  </sheetViews>
  <sheetFormatPr baseColWidth="10" defaultColWidth="9.140625" defaultRowHeight="15"/>
  <cols>
    <col min="1" max="1" width="9.140625" style="432"/>
    <col min="2" max="2" width="6" style="432" bestFit="1" customWidth="1"/>
    <col min="3" max="3" width="10" style="432" bestFit="1" customWidth="1"/>
    <col min="4" max="4" width="11.42578125" style="432" bestFit="1" customWidth="1"/>
    <col min="5" max="5" width="11.28515625" style="432" customWidth="1"/>
    <col min="6" max="6" width="8.28515625" style="432" customWidth="1"/>
    <col min="7" max="7" width="8.5703125" style="432" customWidth="1"/>
    <col min="8" max="8" width="16.5703125" style="432" customWidth="1"/>
    <col min="9" max="16384" width="9.140625" style="432"/>
  </cols>
  <sheetData>
    <row r="1" spans="1:8">
      <c r="A1" s="423" t="s">
        <v>207</v>
      </c>
    </row>
    <row r="2" spans="1:8" ht="40.5" customHeight="1">
      <c r="B2" s="425" t="s">
        <v>274</v>
      </c>
      <c r="C2" s="425"/>
      <c r="D2" s="425"/>
      <c r="E2" s="425"/>
      <c r="F2" s="425"/>
      <c r="G2" s="425"/>
      <c r="H2" s="425"/>
    </row>
    <row r="4" spans="1:8" ht="60">
      <c r="B4" s="473" t="s">
        <v>32</v>
      </c>
      <c r="C4" s="473" t="s">
        <v>53</v>
      </c>
      <c r="D4" s="473" t="s">
        <v>266</v>
      </c>
      <c r="E4" s="473" t="s">
        <v>271</v>
      </c>
      <c r="F4" s="473" t="s">
        <v>261</v>
      </c>
      <c r="G4" s="473" t="s">
        <v>262</v>
      </c>
      <c r="H4" s="473" t="s">
        <v>263</v>
      </c>
    </row>
    <row r="5" spans="1:8">
      <c r="B5" s="443">
        <v>2016</v>
      </c>
      <c r="C5" s="432" t="s">
        <v>275</v>
      </c>
      <c r="D5" s="450">
        <v>33.650001525878906</v>
      </c>
      <c r="E5" s="450">
        <v>0.70300000905990601</v>
      </c>
      <c r="F5" s="450">
        <v>32.270000457763672</v>
      </c>
      <c r="G5" s="450">
        <v>35.029998779296875</v>
      </c>
      <c r="H5" s="450">
        <v>2.0899999141693115</v>
      </c>
    </row>
    <row r="6" spans="1:8">
      <c r="B6" s="443">
        <v>2016</v>
      </c>
      <c r="C6" s="432" t="s">
        <v>276</v>
      </c>
      <c r="D6" s="450">
        <v>35.930000305175781</v>
      </c>
      <c r="E6" s="450">
        <v>0.7369999885559082</v>
      </c>
      <c r="F6" s="450">
        <v>34.490001678466797</v>
      </c>
      <c r="G6" s="450">
        <v>37.380001068115234</v>
      </c>
      <c r="H6" s="450">
        <v>2.0499999523162842</v>
      </c>
    </row>
    <row r="7" spans="1:8">
      <c r="B7" s="443">
        <v>2017</v>
      </c>
      <c r="C7" s="432" t="s">
        <v>275</v>
      </c>
      <c r="D7" s="450">
        <v>30.100000381469727</v>
      </c>
      <c r="E7" s="450">
        <v>0.6380000114440918</v>
      </c>
      <c r="F7" s="450">
        <v>28.850000381469727</v>
      </c>
      <c r="G7" s="450">
        <v>31.350000381469727</v>
      </c>
      <c r="H7" s="450">
        <v>2.119999885559082</v>
      </c>
    </row>
    <row r="8" spans="1:8">
      <c r="B8" s="443">
        <v>2017</v>
      </c>
      <c r="C8" s="432" t="s">
        <v>276</v>
      </c>
      <c r="D8" s="450">
        <v>32.310001373291016</v>
      </c>
      <c r="E8" s="450">
        <v>0.70399999618530273</v>
      </c>
      <c r="F8" s="450">
        <v>30.930000305175781</v>
      </c>
      <c r="G8" s="450">
        <v>33.689998626708984</v>
      </c>
      <c r="H8" s="450">
        <v>2.1800000667572021</v>
      </c>
    </row>
    <row r="9" spans="1:8">
      <c r="B9" s="443">
        <v>2018</v>
      </c>
      <c r="C9" s="432" t="s">
        <v>275</v>
      </c>
      <c r="D9" s="450">
        <v>26.610000610351563</v>
      </c>
      <c r="E9" s="450">
        <v>0.63099998235702515</v>
      </c>
      <c r="F9" s="450">
        <v>25.370000839233398</v>
      </c>
      <c r="G9" s="450">
        <v>27.840000152587891</v>
      </c>
      <c r="H9" s="450">
        <v>2.369999885559082</v>
      </c>
    </row>
    <row r="10" spans="1:8">
      <c r="B10" s="443">
        <v>2018</v>
      </c>
      <c r="C10" s="432" t="s">
        <v>276</v>
      </c>
      <c r="D10" s="450">
        <v>29.899999618530273</v>
      </c>
      <c r="E10" s="450">
        <v>0.69499999284744263</v>
      </c>
      <c r="F10" s="450">
        <v>28.540000915527344</v>
      </c>
      <c r="G10" s="450">
        <v>31.260000228881836</v>
      </c>
      <c r="H10" s="450">
        <v>2.3199999332427979</v>
      </c>
    </row>
    <row r="11" spans="1:8">
      <c r="B11" s="443">
        <v>2019</v>
      </c>
      <c r="C11" s="432" t="s">
        <v>275</v>
      </c>
      <c r="D11" s="450">
        <v>24.209999084472656</v>
      </c>
      <c r="E11" s="450">
        <v>0.63599997758865356</v>
      </c>
      <c r="F11" s="450">
        <v>22.969999313354492</v>
      </c>
      <c r="G11" s="450">
        <v>25.459999084472656</v>
      </c>
      <c r="H11" s="450">
        <v>2.630000114440918</v>
      </c>
    </row>
    <row r="12" spans="1:8">
      <c r="B12" s="443">
        <v>2019</v>
      </c>
      <c r="C12" s="432" t="s">
        <v>276</v>
      </c>
      <c r="D12" s="450">
        <v>27.319999694824219</v>
      </c>
      <c r="E12" s="450">
        <v>0.68500000238418579</v>
      </c>
      <c r="F12" s="450">
        <v>25.969999313354492</v>
      </c>
      <c r="G12" s="450">
        <v>28.659999847412109</v>
      </c>
      <c r="H12" s="450">
        <v>2.5099999904632568</v>
      </c>
    </row>
    <row r="13" spans="1:8">
      <c r="B13" s="443">
        <v>2020</v>
      </c>
      <c r="C13" s="432" t="s">
        <v>275</v>
      </c>
      <c r="D13" s="450">
        <v>28.690000534057617</v>
      </c>
      <c r="E13" s="450">
        <v>0.69499999284744263</v>
      </c>
      <c r="F13" s="450">
        <v>27.319999694824219</v>
      </c>
      <c r="G13" s="450">
        <v>30.049999237060547</v>
      </c>
      <c r="H13" s="450">
        <v>2.4200000762939453</v>
      </c>
    </row>
    <row r="14" spans="1:8">
      <c r="B14" s="443">
        <v>2020</v>
      </c>
      <c r="C14" s="432" t="s">
        <v>276</v>
      </c>
      <c r="D14" s="450">
        <v>32.060001373291016</v>
      </c>
      <c r="E14" s="450">
        <v>0.76899999380111694</v>
      </c>
      <c r="F14" s="450">
        <v>30.549999237060547</v>
      </c>
      <c r="G14" s="450">
        <v>33.560001373291016</v>
      </c>
      <c r="H14" s="450">
        <v>2.4000000953674316</v>
      </c>
    </row>
    <row r="15" spans="1:8">
      <c r="B15" s="443">
        <v>2021</v>
      </c>
      <c r="C15" s="432" t="s">
        <v>275</v>
      </c>
      <c r="D15" s="450">
        <v>28.280000686645508</v>
      </c>
      <c r="E15" s="450">
        <v>0.62300002574920654</v>
      </c>
      <c r="F15" s="450">
        <v>27.059999465942383</v>
      </c>
      <c r="G15" s="450">
        <v>29.5</v>
      </c>
      <c r="H15" s="450">
        <v>2.2000000476837158</v>
      </c>
    </row>
    <row r="16" spans="1:8">
      <c r="B16" s="443">
        <v>2021</v>
      </c>
      <c r="C16" s="432" t="s">
        <v>276</v>
      </c>
      <c r="D16" s="450">
        <v>32.939998626708984</v>
      </c>
      <c r="E16" s="450">
        <v>0.67599999904632568</v>
      </c>
      <c r="F16" s="450">
        <v>31.610000610351563</v>
      </c>
      <c r="G16" s="450">
        <v>34.259998321533203</v>
      </c>
      <c r="H16" s="450">
        <v>2.0499999523162842</v>
      </c>
    </row>
    <row r="17" spans="2:8">
      <c r="B17" s="443">
        <v>2022</v>
      </c>
      <c r="C17" s="432" t="s">
        <v>275</v>
      </c>
      <c r="D17" s="450">
        <v>25.829999923706055</v>
      </c>
      <c r="E17" s="450">
        <v>0.63599997758865356</v>
      </c>
      <c r="F17" s="450">
        <v>24.579999923706055</v>
      </c>
      <c r="G17" s="450">
        <v>27.079999923706055</v>
      </c>
      <c r="H17" s="450">
        <v>2.4600000381469727</v>
      </c>
    </row>
    <row r="18" spans="2:8">
      <c r="B18" s="443">
        <v>2022</v>
      </c>
      <c r="C18" s="432" t="s">
        <v>276</v>
      </c>
      <c r="D18" s="450">
        <v>29.350000381469727</v>
      </c>
      <c r="E18" s="450">
        <v>0.69599997997283936</v>
      </c>
      <c r="F18" s="450">
        <v>27.989999771118164</v>
      </c>
      <c r="G18" s="450">
        <v>30.719999313354492</v>
      </c>
      <c r="H18" s="450">
        <v>2.369999885559082</v>
      </c>
    </row>
    <row r="19" spans="2:8">
      <c r="B19" s="443">
        <v>2023</v>
      </c>
      <c r="C19" s="432" t="s">
        <v>275</v>
      </c>
      <c r="D19" s="450">
        <v>21.770000457763672</v>
      </c>
      <c r="E19" s="450">
        <v>0.59200000762939453</v>
      </c>
      <c r="F19" s="450">
        <v>20.610000610351563</v>
      </c>
      <c r="G19" s="450">
        <v>22.930000305175781</v>
      </c>
      <c r="H19" s="450">
        <v>2.7200000286102295</v>
      </c>
    </row>
    <row r="20" spans="2:8">
      <c r="B20" s="443">
        <v>2023</v>
      </c>
      <c r="C20" s="432" t="s">
        <v>276</v>
      </c>
      <c r="D20" s="450">
        <v>24.149999618530273</v>
      </c>
      <c r="E20" s="450">
        <v>0.63499999046325684</v>
      </c>
      <c r="F20" s="450">
        <v>22.909999847412109</v>
      </c>
      <c r="G20" s="450">
        <v>25.399999618530273</v>
      </c>
      <c r="H20" s="450">
        <v>2.630000114440918</v>
      </c>
    </row>
    <row r="21" spans="2:8">
      <c r="B21" s="443">
        <v>2024</v>
      </c>
      <c r="C21" s="432" t="s">
        <v>275</v>
      </c>
      <c r="D21" s="450">
        <v>17.809999465942383</v>
      </c>
      <c r="E21" s="450">
        <v>0.54699999094009399</v>
      </c>
      <c r="F21" s="450">
        <v>16.739999771118164</v>
      </c>
      <c r="G21" s="450">
        <v>18.879999160766602</v>
      </c>
      <c r="H21" s="450">
        <v>3.0699999332427979</v>
      </c>
    </row>
    <row r="22" spans="2:8">
      <c r="B22" s="443">
        <v>2024</v>
      </c>
      <c r="C22" s="432" t="s">
        <v>276</v>
      </c>
      <c r="D22" s="450">
        <v>20.079999923706055</v>
      </c>
      <c r="E22" s="450">
        <v>0.62199997901916504</v>
      </c>
      <c r="F22" s="450">
        <v>18.870000839233398</v>
      </c>
      <c r="G22" s="450">
        <v>21.299999237060547</v>
      </c>
      <c r="H22" s="450">
        <v>3.0999999046325684</v>
      </c>
    </row>
    <row r="23" spans="2:8">
      <c r="B23" s="443">
        <v>2025</v>
      </c>
      <c r="C23" s="432" t="s">
        <v>275</v>
      </c>
      <c r="D23" s="450">
        <v>15.850000381469727</v>
      </c>
      <c r="E23" s="450">
        <v>0.52300000190734863</v>
      </c>
      <c r="F23" s="450">
        <v>14.829999923706055</v>
      </c>
      <c r="G23" s="450">
        <v>16.879999160766602</v>
      </c>
      <c r="H23" s="450">
        <v>3.2999999523162842</v>
      </c>
    </row>
    <row r="24" spans="2:8">
      <c r="B24" s="446">
        <v>2025</v>
      </c>
      <c r="C24" s="440" t="s">
        <v>276</v>
      </c>
      <c r="D24" s="451">
        <v>18.579999923706055</v>
      </c>
      <c r="E24" s="451">
        <v>0.58799999952316284</v>
      </c>
      <c r="F24" s="451">
        <v>17.430000305175781</v>
      </c>
      <c r="G24" s="451">
        <v>19.729999542236328</v>
      </c>
      <c r="H24" s="451">
        <v>3.1600000858306885</v>
      </c>
    </row>
    <row r="25" spans="2:8" ht="37.9" customHeight="1">
      <c r="B25" s="430" t="s">
        <v>264</v>
      </c>
      <c r="C25" s="430"/>
      <c r="D25" s="430"/>
      <c r="E25" s="430"/>
      <c r="F25" s="430"/>
      <c r="G25" s="430"/>
      <c r="H25" s="430"/>
    </row>
  </sheetData>
  <mergeCells count="2">
    <mergeCell ref="B2:H2"/>
    <mergeCell ref="B25:H25"/>
  </mergeCells>
  <hyperlinks>
    <hyperlink ref="A1" location="'Índice'!A1" display="Índice" xr:uid="{099106AD-07E8-4989-B9F8-D66A41E2B81D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637E7-F3AA-4BCC-8C01-AFDD4747BA89}">
  <sheetPr codeName="Sheet13">
    <tabColor theme="9" tint="0.79998168889431442"/>
  </sheetPr>
  <dimension ref="A1:J85"/>
  <sheetViews>
    <sheetView showGridLines="0" workbookViewId="0">
      <selection activeCell="P28" sqref="P28"/>
    </sheetView>
  </sheetViews>
  <sheetFormatPr baseColWidth="10" defaultColWidth="9.140625" defaultRowHeight="15"/>
  <cols>
    <col min="1" max="2" width="9.140625" style="432"/>
    <col min="3" max="3" width="10.85546875" style="432" customWidth="1"/>
    <col min="4" max="4" width="10.7109375" style="432" bestFit="1" customWidth="1"/>
    <col min="5" max="5" width="11.5703125" style="432" bestFit="1" customWidth="1"/>
    <col min="6" max="6" width="9.7109375" style="432" customWidth="1"/>
    <col min="7" max="7" width="12.140625" style="432" bestFit="1" customWidth="1"/>
    <col min="8" max="8" width="13" style="432" bestFit="1" customWidth="1"/>
    <col min="9" max="9" width="14.42578125" style="432" customWidth="1"/>
    <col min="10" max="16384" width="9.140625" style="432"/>
  </cols>
  <sheetData>
    <row r="1" spans="1:10">
      <c r="A1" s="423" t="s">
        <v>207</v>
      </c>
    </row>
    <row r="2" spans="1:10" ht="37.9" customHeight="1">
      <c r="C2" s="425" t="s">
        <v>277</v>
      </c>
      <c r="D2" s="425"/>
      <c r="E2" s="425"/>
      <c r="F2" s="425"/>
      <c r="G2" s="425"/>
      <c r="H2" s="425"/>
      <c r="I2" s="425"/>
    </row>
    <row r="4" spans="1:10" ht="30">
      <c r="C4" s="473" t="s">
        <v>209</v>
      </c>
      <c r="D4" s="473" t="s">
        <v>53</v>
      </c>
      <c r="E4" s="473" t="s">
        <v>266</v>
      </c>
      <c r="F4" s="473" t="s">
        <v>271</v>
      </c>
      <c r="G4" s="473" t="s">
        <v>261</v>
      </c>
      <c r="H4" s="473" t="s">
        <v>262</v>
      </c>
      <c r="I4" s="473" t="s">
        <v>263</v>
      </c>
      <c r="J4" s="460"/>
    </row>
    <row r="5" spans="1:10">
      <c r="C5" s="455" t="s">
        <v>211</v>
      </c>
      <c r="D5" s="432" t="s">
        <v>275</v>
      </c>
      <c r="E5" s="450">
        <v>36.450600585937501</v>
      </c>
      <c r="F5" s="450">
        <v>0.91600000858306885</v>
      </c>
      <c r="G5" s="450">
        <v>34.655500488281248</v>
      </c>
      <c r="H5" s="450">
        <v>38.245600585937503</v>
      </c>
      <c r="I5" s="450">
        <v>2.5099999904632568</v>
      </c>
    </row>
    <row r="6" spans="1:10">
      <c r="C6" s="455" t="s">
        <v>211</v>
      </c>
      <c r="D6" s="432" t="s">
        <v>276</v>
      </c>
      <c r="E6" s="450">
        <v>38.614899902343751</v>
      </c>
      <c r="F6" s="450">
        <v>0.92500001192092896</v>
      </c>
      <c r="G6" s="450">
        <v>36.801799316406253</v>
      </c>
      <c r="H6" s="450">
        <v>40.428000488281249</v>
      </c>
      <c r="I6" s="450">
        <v>2.4000000953674316</v>
      </c>
    </row>
    <row r="7" spans="1:10">
      <c r="C7" s="455" t="s">
        <v>212</v>
      </c>
      <c r="D7" s="432" t="s">
        <v>275</v>
      </c>
      <c r="E7" s="450">
        <v>33.328200683593749</v>
      </c>
      <c r="F7" s="450">
        <v>0.85399997234344482</v>
      </c>
      <c r="G7" s="450">
        <v>31.65340087890625</v>
      </c>
      <c r="H7" s="450">
        <v>35.002900390625001</v>
      </c>
      <c r="I7" s="450">
        <v>2.559999942779541</v>
      </c>
    </row>
    <row r="8" spans="1:10">
      <c r="C8" s="455" t="s">
        <v>212</v>
      </c>
      <c r="D8" s="432" t="s">
        <v>276</v>
      </c>
      <c r="E8" s="450">
        <v>36.051499023437501</v>
      </c>
      <c r="F8" s="450">
        <v>0.89399999380111694</v>
      </c>
      <c r="G8" s="450">
        <v>34.299999999999997</v>
      </c>
      <c r="H8" s="450">
        <v>37.803000488281249</v>
      </c>
      <c r="I8" s="450">
        <v>2.4800000190734863</v>
      </c>
    </row>
    <row r="9" spans="1:10">
      <c r="C9" s="455" t="s">
        <v>213</v>
      </c>
      <c r="D9" s="432" t="s">
        <v>275</v>
      </c>
      <c r="E9" s="450">
        <v>33.861298828125001</v>
      </c>
      <c r="F9" s="450">
        <v>0.88599997758865356</v>
      </c>
      <c r="G9" s="450">
        <v>32.125400390625003</v>
      </c>
      <c r="H9" s="450">
        <v>35.597099609375</v>
      </c>
      <c r="I9" s="450">
        <v>2.619999885559082</v>
      </c>
    </row>
    <row r="10" spans="1:10">
      <c r="C10" s="455" t="s">
        <v>213</v>
      </c>
      <c r="D10" s="432" t="s">
        <v>276</v>
      </c>
      <c r="E10" s="450">
        <v>36.2518994140625</v>
      </c>
      <c r="F10" s="450">
        <v>0.91600000858306885</v>
      </c>
      <c r="G10" s="450">
        <v>34.456201171875001</v>
      </c>
      <c r="H10" s="450">
        <v>38.04760009765625</v>
      </c>
      <c r="I10" s="450">
        <v>2.5299999713897705</v>
      </c>
    </row>
    <row r="11" spans="1:10">
      <c r="C11" s="455" t="s">
        <v>214</v>
      </c>
      <c r="D11" s="432" t="s">
        <v>275</v>
      </c>
      <c r="E11" s="450">
        <v>31.006499023437499</v>
      </c>
      <c r="F11" s="450">
        <v>0.8399999737739563</v>
      </c>
      <c r="G11" s="450">
        <v>29.361000976562501</v>
      </c>
      <c r="H11" s="450">
        <v>32.651999511718749</v>
      </c>
      <c r="I11" s="450">
        <v>2.7100000381469727</v>
      </c>
    </row>
    <row r="12" spans="1:10">
      <c r="C12" s="455" t="s">
        <v>214</v>
      </c>
      <c r="D12" s="432" t="s">
        <v>276</v>
      </c>
      <c r="E12" s="450">
        <v>32.809899902343751</v>
      </c>
      <c r="F12" s="450">
        <v>0.89499998092651367</v>
      </c>
      <c r="G12" s="450">
        <v>31.056101074218748</v>
      </c>
      <c r="H12" s="450">
        <v>34.563798828125002</v>
      </c>
      <c r="I12" s="450">
        <v>2.7300000190734863</v>
      </c>
    </row>
    <row r="13" spans="1:10">
      <c r="C13" s="455" t="s">
        <v>215</v>
      </c>
      <c r="D13" s="432" t="s">
        <v>275</v>
      </c>
      <c r="E13" s="450">
        <v>31.381101074218751</v>
      </c>
      <c r="F13" s="450">
        <v>0.85500001907348633</v>
      </c>
      <c r="G13" s="450">
        <v>29.705100097656249</v>
      </c>
      <c r="H13" s="450">
        <v>33.057199707031252</v>
      </c>
      <c r="I13" s="450">
        <v>2.7300000190734863</v>
      </c>
    </row>
    <row r="14" spans="1:10">
      <c r="C14" s="455" t="s">
        <v>215</v>
      </c>
      <c r="D14" s="432" t="s">
        <v>276</v>
      </c>
      <c r="E14" s="450">
        <v>33.757299804687499</v>
      </c>
      <c r="F14" s="450">
        <v>0.89899998903274536</v>
      </c>
      <c r="G14" s="450">
        <v>31.995200195312499</v>
      </c>
      <c r="H14" s="450">
        <v>35.519499511718749</v>
      </c>
      <c r="I14" s="450">
        <v>2.6600000858306885</v>
      </c>
    </row>
    <row r="15" spans="1:10">
      <c r="C15" s="455" t="s">
        <v>216</v>
      </c>
      <c r="D15" s="432" t="s">
        <v>275</v>
      </c>
      <c r="E15" s="450">
        <v>29.621899414062501</v>
      </c>
      <c r="F15" s="450">
        <v>0.8399999737739563</v>
      </c>
      <c r="G15" s="450">
        <v>27.976000976562499</v>
      </c>
      <c r="H15" s="450">
        <v>31.267900390625002</v>
      </c>
      <c r="I15" s="450">
        <v>2.8399999141693115</v>
      </c>
    </row>
    <row r="16" spans="1:10">
      <c r="C16" s="455" t="s">
        <v>216</v>
      </c>
      <c r="D16" s="432" t="s">
        <v>276</v>
      </c>
      <c r="E16" s="450">
        <v>31.748701171874998</v>
      </c>
      <c r="F16" s="450">
        <v>0.87800002098083496</v>
      </c>
      <c r="G16" s="450">
        <v>30.028000488281251</v>
      </c>
      <c r="H16" s="450">
        <v>33.469499511718752</v>
      </c>
      <c r="I16" s="450">
        <v>2.7699999809265137</v>
      </c>
    </row>
    <row r="17" spans="3:9">
      <c r="C17" s="455" t="s">
        <v>217</v>
      </c>
      <c r="D17" s="432" t="s">
        <v>275</v>
      </c>
      <c r="E17" s="450">
        <v>32.180200195312501</v>
      </c>
      <c r="F17" s="450">
        <v>0.84200000762939453</v>
      </c>
      <c r="G17" s="450">
        <v>30.528898925781249</v>
      </c>
      <c r="H17" s="450">
        <v>33.831398925781251</v>
      </c>
      <c r="I17" s="450">
        <v>2.619999885559082</v>
      </c>
    </row>
    <row r="18" spans="3:9">
      <c r="C18" s="455" t="s">
        <v>217</v>
      </c>
      <c r="D18" s="432" t="s">
        <v>276</v>
      </c>
      <c r="E18" s="450">
        <v>34.297099609375003</v>
      </c>
      <c r="F18" s="450">
        <v>0.89899998903274536</v>
      </c>
      <c r="G18" s="450">
        <v>32.535700683593753</v>
      </c>
      <c r="H18" s="450">
        <v>36.05860107421875</v>
      </c>
      <c r="I18" s="450">
        <v>2.619999885559082</v>
      </c>
    </row>
    <row r="19" spans="3:9">
      <c r="C19" s="455" t="s">
        <v>218</v>
      </c>
      <c r="D19" s="432" t="s">
        <v>275</v>
      </c>
      <c r="E19" s="450">
        <v>27.214499511718749</v>
      </c>
      <c r="F19" s="450">
        <v>0.82400000095367432</v>
      </c>
      <c r="G19" s="450">
        <v>25.599899902343751</v>
      </c>
      <c r="H19" s="450">
        <v>28.829099121093751</v>
      </c>
      <c r="I19" s="450">
        <v>3.0299999713897705</v>
      </c>
    </row>
    <row r="20" spans="3:9">
      <c r="C20" s="455" t="s">
        <v>218</v>
      </c>
      <c r="D20" s="432" t="s">
        <v>276</v>
      </c>
      <c r="E20" s="450">
        <v>29.433000488281252</v>
      </c>
      <c r="F20" s="450">
        <v>0.86100000143051147</v>
      </c>
      <c r="G20" s="450">
        <v>27.746000976562499</v>
      </c>
      <c r="H20" s="450">
        <v>31.120100097656248</v>
      </c>
      <c r="I20" s="450">
        <v>2.9200000762939453</v>
      </c>
    </row>
    <row r="21" spans="3:9">
      <c r="C21" s="455" t="s">
        <v>219</v>
      </c>
      <c r="D21" s="432" t="s">
        <v>275</v>
      </c>
      <c r="E21" s="450">
        <v>27.00590087890625</v>
      </c>
      <c r="F21" s="450">
        <v>0.8399999737739563</v>
      </c>
      <c r="G21" s="450">
        <v>25.360300292968748</v>
      </c>
      <c r="H21" s="450">
        <v>28.651499023437498</v>
      </c>
      <c r="I21" s="450">
        <v>3.1099998950958252</v>
      </c>
    </row>
    <row r="22" spans="3:9">
      <c r="C22" s="455" t="s">
        <v>219</v>
      </c>
      <c r="D22" s="432" t="s">
        <v>276</v>
      </c>
      <c r="E22" s="450">
        <v>30.410100097656251</v>
      </c>
      <c r="F22" s="450">
        <v>0.89899998903274536</v>
      </c>
      <c r="G22" s="450">
        <v>28.648300781250001</v>
      </c>
      <c r="H22" s="450">
        <v>32.171799316406251</v>
      </c>
      <c r="I22" s="450">
        <v>2.9600000381469727</v>
      </c>
    </row>
    <row r="23" spans="3:9">
      <c r="C23" s="455" t="s">
        <v>220</v>
      </c>
      <c r="D23" s="432" t="s">
        <v>275</v>
      </c>
      <c r="E23" s="450">
        <v>26.622499999999999</v>
      </c>
      <c r="F23" s="450">
        <v>0.78899997472763062</v>
      </c>
      <c r="G23" s="450">
        <v>25.076398925781248</v>
      </c>
      <c r="H23" s="450">
        <v>28.168500976562498</v>
      </c>
      <c r="I23" s="450">
        <v>2.9600000381469727</v>
      </c>
    </row>
    <row r="24" spans="3:9">
      <c r="C24" s="455" t="s">
        <v>220</v>
      </c>
      <c r="D24" s="432" t="s">
        <v>276</v>
      </c>
      <c r="E24" s="450">
        <v>30.160700683593749</v>
      </c>
      <c r="F24" s="450">
        <v>0.86599999666213989</v>
      </c>
      <c r="G24" s="450">
        <v>28.46419921875</v>
      </c>
      <c r="H24" s="450">
        <v>31.8572998046875</v>
      </c>
      <c r="I24" s="450">
        <v>2.869999885559082</v>
      </c>
    </row>
    <row r="25" spans="3:9">
      <c r="C25" s="455" t="s">
        <v>221</v>
      </c>
      <c r="D25" s="432" t="s">
        <v>275</v>
      </c>
      <c r="E25" s="450">
        <v>28.700800781249999</v>
      </c>
      <c r="F25" s="450">
        <v>0.82400000095367432</v>
      </c>
      <c r="G25" s="450">
        <v>27.085200195312499</v>
      </c>
      <c r="H25" s="450">
        <v>30.31639892578125</v>
      </c>
      <c r="I25" s="450">
        <v>2.869999885559082</v>
      </c>
    </row>
    <row r="26" spans="3:9">
      <c r="C26" s="455" t="s">
        <v>221</v>
      </c>
      <c r="D26" s="432" t="s">
        <v>276</v>
      </c>
      <c r="E26" s="450">
        <v>31.977099609374999</v>
      </c>
      <c r="F26" s="450">
        <v>0.87599998712539673</v>
      </c>
      <c r="G26" s="450">
        <v>30.26070068359375</v>
      </c>
      <c r="H26" s="450">
        <v>33.693400878906253</v>
      </c>
      <c r="I26" s="450">
        <v>2.7400000095367432</v>
      </c>
    </row>
    <row r="27" spans="3:9">
      <c r="C27" s="455" t="s">
        <v>222</v>
      </c>
      <c r="D27" s="432" t="s">
        <v>275</v>
      </c>
      <c r="E27" s="450">
        <v>24.09429931640625</v>
      </c>
      <c r="F27" s="450">
        <v>0.77499997615814209</v>
      </c>
      <c r="G27" s="450">
        <v>22.57469970703125</v>
      </c>
      <c r="H27" s="450">
        <v>25.61389892578125</v>
      </c>
      <c r="I27" s="450">
        <v>3.2200000286102295</v>
      </c>
    </row>
    <row r="28" spans="3:9">
      <c r="C28" s="455" t="s">
        <v>222</v>
      </c>
      <c r="D28" s="432" t="s">
        <v>276</v>
      </c>
      <c r="E28" s="450">
        <v>27.082900390624999</v>
      </c>
      <c r="F28" s="450">
        <v>0.8529999852180481</v>
      </c>
      <c r="G28" s="450">
        <v>25.410700683593749</v>
      </c>
      <c r="H28" s="450">
        <v>28.75510009765625</v>
      </c>
      <c r="I28" s="450">
        <v>3.1500000953674316</v>
      </c>
    </row>
    <row r="29" spans="3:9">
      <c r="C29" s="455" t="s">
        <v>223</v>
      </c>
      <c r="D29" s="432" t="s">
        <v>275</v>
      </c>
      <c r="E29" s="450">
        <v>24.78030029296875</v>
      </c>
      <c r="F29" s="450">
        <v>0.83099997043609619</v>
      </c>
      <c r="G29" s="450">
        <v>23.151899414062498</v>
      </c>
      <c r="H29" s="450">
        <v>26.408601074218751</v>
      </c>
      <c r="I29" s="450">
        <v>3.3499999046325684</v>
      </c>
    </row>
    <row r="30" spans="3:9">
      <c r="C30" s="455" t="s">
        <v>223</v>
      </c>
      <c r="D30" s="432" t="s">
        <v>276</v>
      </c>
      <c r="E30" s="450">
        <v>27.318200683593751</v>
      </c>
      <c r="F30" s="450">
        <v>0.86299997568130493</v>
      </c>
      <c r="G30" s="450">
        <v>25.627099609375001</v>
      </c>
      <c r="H30" s="450">
        <v>29.0093994140625</v>
      </c>
      <c r="I30" s="450">
        <v>3.1600000858306885</v>
      </c>
    </row>
    <row r="31" spans="3:9">
      <c r="C31" s="455" t="s">
        <v>224</v>
      </c>
      <c r="D31" s="432" t="s">
        <v>275</v>
      </c>
      <c r="E31" s="450">
        <v>24.3027001953125</v>
      </c>
      <c r="F31" s="450">
        <v>0.7929999828338623</v>
      </c>
      <c r="G31" s="450">
        <v>22.7481005859375</v>
      </c>
      <c r="H31" s="450">
        <v>25.8572998046875</v>
      </c>
      <c r="I31" s="450">
        <v>3.2599999904632568</v>
      </c>
    </row>
    <row r="32" spans="3:9">
      <c r="C32" s="455" t="s">
        <v>224</v>
      </c>
      <c r="D32" s="432" t="s">
        <v>276</v>
      </c>
      <c r="E32" s="450">
        <v>27.348701171875</v>
      </c>
      <c r="F32" s="450">
        <v>0.8529999852180481</v>
      </c>
      <c r="G32" s="450">
        <v>25.677800292968751</v>
      </c>
      <c r="H32" s="450">
        <v>29.019499511718749</v>
      </c>
      <c r="I32" s="450">
        <v>3.119999885559082</v>
      </c>
    </row>
    <row r="33" spans="3:9">
      <c r="C33" s="455" t="s">
        <v>225</v>
      </c>
      <c r="D33" s="432" t="s">
        <v>275</v>
      </c>
      <c r="E33" s="450">
        <v>25.4127001953125</v>
      </c>
      <c r="F33" s="450">
        <v>0.79000002145767212</v>
      </c>
      <c r="G33" s="450">
        <v>23.863500976562499</v>
      </c>
      <c r="H33" s="450">
        <v>26.961899414062501</v>
      </c>
      <c r="I33" s="450">
        <v>3.1099998950958252</v>
      </c>
    </row>
    <row r="34" spans="3:9">
      <c r="C34" s="455" t="s">
        <v>225</v>
      </c>
      <c r="D34" s="432" t="s">
        <v>276</v>
      </c>
      <c r="E34" s="450">
        <v>29.620100097656248</v>
      </c>
      <c r="F34" s="450">
        <v>0.88499999046325684</v>
      </c>
      <c r="G34" s="450">
        <v>27.8847998046875</v>
      </c>
      <c r="H34" s="450">
        <v>31.355400390625</v>
      </c>
      <c r="I34" s="450">
        <v>2.9900000095367432</v>
      </c>
    </row>
    <row r="35" spans="3:9">
      <c r="C35" s="455" t="s">
        <v>226</v>
      </c>
      <c r="D35" s="432" t="s">
        <v>275</v>
      </c>
      <c r="E35" s="450">
        <v>22.355700683593749</v>
      </c>
      <c r="F35" s="450">
        <v>0.78299999237060547</v>
      </c>
      <c r="G35" s="450">
        <v>20.821201171875</v>
      </c>
      <c r="H35" s="450">
        <v>23.890200195312499</v>
      </c>
      <c r="I35" s="450">
        <v>3.5</v>
      </c>
    </row>
    <row r="36" spans="3:9">
      <c r="C36" s="455" t="s">
        <v>226</v>
      </c>
      <c r="D36" s="432" t="s">
        <v>276</v>
      </c>
      <c r="E36" s="450">
        <v>24.992399902343749</v>
      </c>
      <c r="F36" s="450">
        <v>0.81499999761581421</v>
      </c>
      <c r="G36" s="450">
        <v>23.39590087890625</v>
      </c>
      <c r="H36" s="450">
        <v>26.588798828125</v>
      </c>
      <c r="I36" s="450">
        <v>3.2599999904632568</v>
      </c>
    </row>
    <row r="37" spans="3:9">
      <c r="C37" s="455" t="s">
        <v>227</v>
      </c>
      <c r="D37" s="432" t="s">
        <v>275</v>
      </c>
      <c r="E37" s="450">
        <v>24.212800292968751</v>
      </c>
      <c r="F37" s="450">
        <v>0.83300000429153442</v>
      </c>
      <c r="G37" s="450">
        <v>22.580900878906249</v>
      </c>
      <c r="H37" s="450">
        <v>25.84469970703125</v>
      </c>
      <c r="I37" s="450">
        <v>3.440000057220459</v>
      </c>
    </row>
    <row r="38" spans="3:9">
      <c r="C38" s="455" t="s">
        <v>227</v>
      </c>
      <c r="D38" s="432" t="s">
        <v>276</v>
      </c>
      <c r="E38" s="450">
        <v>27.602099609374999</v>
      </c>
      <c r="F38" s="450">
        <v>0.91600000858306885</v>
      </c>
      <c r="G38" s="450">
        <v>25.80739990234375</v>
      </c>
      <c r="H38" s="450">
        <v>29.396799316406248</v>
      </c>
      <c r="I38" s="450">
        <v>3.3199999332427979</v>
      </c>
    </row>
    <row r="39" spans="3:9">
      <c r="C39" s="455" t="s">
        <v>228</v>
      </c>
      <c r="D39" s="432" t="s">
        <v>275</v>
      </c>
      <c r="E39" s="450">
        <v>32.825300292968748</v>
      </c>
      <c r="F39" s="450">
        <v>0.98900002241134644</v>
      </c>
      <c r="G39" s="450">
        <v>30.886398925781251</v>
      </c>
      <c r="H39" s="450">
        <v>34.764299316406252</v>
      </c>
      <c r="I39" s="450">
        <v>3.0099999904632568</v>
      </c>
    </row>
    <row r="40" spans="3:9">
      <c r="C40" s="455" t="s">
        <v>228</v>
      </c>
      <c r="D40" s="432" t="s">
        <v>276</v>
      </c>
      <c r="E40" s="450">
        <v>35.794899902343751</v>
      </c>
      <c r="F40" s="450">
        <v>1.0449999570846558</v>
      </c>
      <c r="G40" s="450">
        <v>33.746201171875001</v>
      </c>
      <c r="H40" s="450">
        <v>37.843500976562503</v>
      </c>
      <c r="I40" s="450">
        <v>2.9200000762939453</v>
      </c>
    </row>
    <row r="41" spans="3:9">
      <c r="C41" s="455" t="s">
        <v>229</v>
      </c>
      <c r="D41" s="432" t="s">
        <v>275</v>
      </c>
      <c r="E41" s="450">
        <v>29.94919921875</v>
      </c>
      <c r="F41" s="450">
        <v>0.92199999094009399</v>
      </c>
      <c r="G41" s="450">
        <v>28.1418994140625</v>
      </c>
      <c r="H41" s="450">
        <v>31.756499023437499</v>
      </c>
      <c r="I41" s="450">
        <v>3.0799999237060547</v>
      </c>
    </row>
    <row r="42" spans="3:9">
      <c r="C42" s="455" t="s">
        <v>229</v>
      </c>
      <c r="D42" s="432" t="s">
        <v>276</v>
      </c>
      <c r="E42" s="450">
        <v>33.395300292968749</v>
      </c>
      <c r="F42" s="450">
        <v>0.99099999666213989</v>
      </c>
      <c r="G42" s="450">
        <v>31.453200683593749</v>
      </c>
      <c r="H42" s="450">
        <v>35.337399902343748</v>
      </c>
      <c r="I42" s="450">
        <v>2.9700000286102295</v>
      </c>
    </row>
    <row r="43" spans="3:9">
      <c r="C43" s="455" t="s">
        <v>230</v>
      </c>
      <c r="D43" s="432" t="s">
        <v>275</v>
      </c>
      <c r="E43" s="450">
        <v>27.73469970703125</v>
      </c>
      <c r="F43" s="450">
        <v>0.8880000114440918</v>
      </c>
      <c r="G43" s="450">
        <v>25.995100097656248</v>
      </c>
      <c r="H43" s="450">
        <v>29.474299316406249</v>
      </c>
      <c r="I43" s="450">
        <v>3.2000000476837158</v>
      </c>
    </row>
    <row r="44" spans="3:9">
      <c r="C44" s="455" t="s">
        <v>230</v>
      </c>
      <c r="D44" s="432" t="s">
        <v>276</v>
      </c>
      <c r="E44" s="450">
        <v>31.439699707031249</v>
      </c>
      <c r="F44" s="450">
        <v>0.96399998664855957</v>
      </c>
      <c r="G44" s="450">
        <v>29.549599609375001</v>
      </c>
      <c r="H44" s="450">
        <v>33.329799804687497</v>
      </c>
      <c r="I44" s="450">
        <v>3.0699999332427979</v>
      </c>
    </row>
    <row r="45" spans="3:9">
      <c r="C45" s="455" t="s">
        <v>231</v>
      </c>
      <c r="D45" s="432" t="s">
        <v>275</v>
      </c>
      <c r="E45" s="450">
        <v>28.594099121093748</v>
      </c>
      <c r="F45" s="450">
        <v>0.8970000147819519</v>
      </c>
      <c r="G45" s="450">
        <v>26.835600585937499</v>
      </c>
      <c r="H45" s="450">
        <v>30.352700195312501</v>
      </c>
      <c r="I45" s="450">
        <v>3.1400001049041748</v>
      </c>
    </row>
    <row r="46" spans="3:9">
      <c r="C46" s="455" t="s">
        <v>231</v>
      </c>
      <c r="D46" s="432" t="s">
        <v>276</v>
      </c>
      <c r="E46" s="450">
        <v>33.376101074218752</v>
      </c>
      <c r="F46" s="450">
        <v>0.96700000762939453</v>
      </c>
      <c r="G46" s="450">
        <v>31.481699218749998</v>
      </c>
      <c r="H46" s="450">
        <v>35.270600585937501</v>
      </c>
      <c r="I46" s="450">
        <v>2.9000000953674316</v>
      </c>
    </row>
    <row r="47" spans="3:9">
      <c r="C47" s="455" t="s">
        <v>232</v>
      </c>
      <c r="D47" s="432" t="s">
        <v>275</v>
      </c>
      <c r="E47" s="450">
        <v>28.60919921875</v>
      </c>
      <c r="F47" s="450">
        <v>0.83799999952316284</v>
      </c>
      <c r="G47" s="450">
        <v>26.967600097656248</v>
      </c>
      <c r="H47" s="450">
        <v>30.250900878906251</v>
      </c>
      <c r="I47" s="450">
        <v>2.9300000667572021</v>
      </c>
    </row>
    <row r="48" spans="3:9">
      <c r="C48" s="455" t="s">
        <v>232</v>
      </c>
      <c r="D48" s="432" t="s">
        <v>276</v>
      </c>
      <c r="E48" s="450">
        <v>33.69969970703125</v>
      </c>
      <c r="F48" s="450">
        <v>0.91299998760223389</v>
      </c>
      <c r="G48" s="450">
        <v>31.910500488281251</v>
      </c>
      <c r="H48" s="450">
        <v>35.488999023437501</v>
      </c>
      <c r="I48" s="450">
        <v>2.7100000381469727</v>
      </c>
    </row>
    <row r="49" spans="3:9">
      <c r="C49" s="455" t="s">
        <v>233</v>
      </c>
      <c r="D49" s="432" t="s">
        <v>275</v>
      </c>
      <c r="E49" s="450">
        <v>29.108701171875001</v>
      </c>
      <c r="F49" s="450">
        <v>0.83300000429153442</v>
      </c>
      <c r="G49" s="450">
        <v>27.475500488281249</v>
      </c>
      <c r="H49" s="450">
        <v>30.741999511718749</v>
      </c>
      <c r="I49" s="450">
        <v>2.8599998950958252</v>
      </c>
    </row>
    <row r="50" spans="3:9">
      <c r="C50" s="455" t="s">
        <v>233</v>
      </c>
      <c r="D50" s="432" t="s">
        <v>276</v>
      </c>
      <c r="E50" s="450">
        <v>33.429399414062502</v>
      </c>
      <c r="F50" s="450">
        <v>0.88300001621246338</v>
      </c>
      <c r="G50" s="450">
        <v>31.699399414062501</v>
      </c>
      <c r="H50" s="450">
        <v>35.159399414062499</v>
      </c>
      <c r="I50" s="450">
        <v>2.6400001049041748</v>
      </c>
    </row>
    <row r="51" spans="3:9">
      <c r="C51" s="455" t="s">
        <v>234</v>
      </c>
      <c r="D51" s="432" t="s">
        <v>275</v>
      </c>
      <c r="E51" s="450">
        <v>26.802099609374999</v>
      </c>
      <c r="F51" s="450">
        <v>0.80099999904632568</v>
      </c>
      <c r="G51" s="450">
        <v>25.231999511718751</v>
      </c>
      <c r="H51" s="450">
        <v>28.37219970703125</v>
      </c>
      <c r="I51" s="450">
        <v>2.9900000095367432</v>
      </c>
    </row>
    <row r="52" spans="3:9">
      <c r="C52" s="455" t="s">
        <v>234</v>
      </c>
      <c r="D52" s="432" t="s">
        <v>276</v>
      </c>
      <c r="E52" s="450">
        <v>31.257900390625</v>
      </c>
      <c r="F52" s="450">
        <v>0.88999998569488525</v>
      </c>
      <c r="G52" s="450">
        <v>29.513798828125001</v>
      </c>
      <c r="H52" s="450">
        <v>33.002099609375001</v>
      </c>
      <c r="I52" s="450">
        <v>2.8499999046325684</v>
      </c>
    </row>
    <row r="53" spans="3:9">
      <c r="C53" s="455" t="s">
        <v>235</v>
      </c>
      <c r="D53" s="432" t="s">
        <v>275</v>
      </c>
      <c r="E53" s="450">
        <v>27.342199707031249</v>
      </c>
      <c r="F53" s="450">
        <v>0.83099997043609619</v>
      </c>
      <c r="G53" s="450">
        <v>25.712499999999999</v>
      </c>
      <c r="H53" s="450">
        <v>28.971799316406251</v>
      </c>
      <c r="I53" s="450">
        <v>3.0399999618530273</v>
      </c>
    </row>
    <row r="54" spans="3:9">
      <c r="C54" s="455" t="s">
        <v>235</v>
      </c>
      <c r="D54" s="432" t="s">
        <v>276</v>
      </c>
      <c r="E54" s="450">
        <v>31.509199218749998</v>
      </c>
      <c r="F54" s="450">
        <v>0.90399998426437378</v>
      </c>
      <c r="G54" s="450">
        <v>29.736899414062499</v>
      </c>
      <c r="H54" s="450">
        <v>33.281599121093748</v>
      </c>
      <c r="I54" s="450">
        <v>2.869999885559082</v>
      </c>
    </row>
    <row r="55" spans="3:9">
      <c r="C55" s="455" t="s">
        <v>236</v>
      </c>
      <c r="D55" s="432" t="s">
        <v>275</v>
      </c>
      <c r="E55" s="450">
        <v>26.179299316406251</v>
      </c>
      <c r="F55" s="450">
        <v>0.81599998474121094</v>
      </c>
      <c r="G55" s="450">
        <v>24.5806005859375</v>
      </c>
      <c r="H55" s="450">
        <v>27.778000488281251</v>
      </c>
      <c r="I55" s="450">
        <v>3.119999885559082</v>
      </c>
    </row>
    <row r="56" spans="3:9">
      <c r="C56" s="455" t="s">
        <v>236</v>
      </c>
      <c r="D56" s="432" t="s">
        <v>276</v>
      </c>
      <c r="E56" s="450">
        <v>28.938601074218749</v>
      </c>
      <c r="F56" s="450">
        <v>0.88899999856948853</v>
      </c>
      <c r="G56" s="450">
        <v>27.196699218749998</v>
      </c>
      <c r="H56" s="450">
        <v>30.680400390625</v>
      </c>
      <c r="I56" s="450">
        <v>3.0699999332427979</v>
      </c>
    </row>
    <row r="57" spans="3:9">
      <c r="C57" s="455" t="s">
        <v>237</v>
      </c>
      <c r="D57" s="432" t="s">
        <v>275</v>
      </c>
      <c r="E57" s="450">
        <v>26.528100585937501</v>
      </c>
      <c r="F57" s="450">
        <v>0.83499997854232788</v>
      </c>
      <c r="G57" s="450">
        <v>24.891201171875</v>
      </c>
      <c r="H57" s="450">
        <v>28.164899902343748</v>
      </c>
      <c r="I57" s="450">
        <v>3.1500000953674316</v>
      </c>
    </row>
    <row r="58" spans="3:9">
      <c r="C58" s="455" t="s">
        <v>237</v>
      </c>
      <c r="D58" s="432" t="s">
        <v>276</v>
      </c>
      <c r="E58" s="450">
        <v>30.189099121093751</v>
      </c>
      <c r="F58" s="450">
        <v>0.89099997282028198</v>
      </c>
      <c r="G58" s="450">
        <v>28.443100585937501</v>
      </c>
      <c r="H58" s="450">
        <v>31.9352001953125</v>
      </c>
      <c r="I58" s="450">
        <v>2.9500000476837158</v>
      </c>
    </row>
    <row r="59" spans="3:9">
      <c r="C59" s="455" t="s">
        <v>238</v>
      </c>
      <c r="D59" s="432" t="s">
        <v>275</v>
      </c>
      <c r="E59" s="450">
        <v>23.29050048828125</v>
      </c>
      <c r="F59" s="450">
        <v>0.76999998092651367</v>
      </c>
      <c r="G59" s="450">
        <v>21.780600585937499</v>
      </c>
      <c r="H59" s="450">
        <v>24.800400390625001</v>
      </c>
      <c r="I59" s="450">
        <v>3.309999942779541</v>
      </c>
    </row>
    <row r="60" spans="3:9">
      <c r="C60" s="455" t="s">
        <v>238</v>
      </c>
      <c r="D60" s="432" t="s">
        <v>276</v>
      </c>
      <c r="E60" s="450">
        <v>26.774199218749999</v>
      </c>
      <c r="F60" s="450">
        <v>0.86699998378753662</v>
      </c>
      <c r="G60" s="450">
        <v>25.074499511718749</v>
      </c>
      <c r="H60" s="450">
        <v>28.4739990234375</v>
      </c>
      <c r="I60" s="450">
        <v>3.2400000095367432</v>
      </c>
    </row>
    <row r="61" spans="3:9">
      <c r="C61" s="455" t="s">
        <v>239</v>
      </c>
      <c r="D61" s="432" t="s">
        <v>275</v>
      </c>
      <c r="E61" s="450">
        <v>23.03070068359375</v>
      </c>
      <c r="F61" s="450">
        <v>0.82599997520446777</v>
      </c>
      <c r="G61" s="450">
        <v>21.4118994140625</v>
      </c>
      <c r="H61" s="450">
        <v>24.649399414062501</v>
      </c>
      <c r="I61" s="450">
        <v>3.5899999141693115</v>
      </c>
    </row>
    <row r="62" spans="3:9">
      <c r="C62" s="455" t="s">
        <v>239</v>
      </c>
      <c r="D62" s="432" t="s">
        <v>276</v>
      </c>
      <c r="E62" s="450">
        <v>25.356799316406249</v>
      </c>
      <c r="F62" s="450">
        <v>0.84799998998641968</v>
      </c>
      <c r="G62" s="450">
        <v>23.695</v>
      </c>
      <c r="H62" s="450">
        <v>27.018701171875001</v>
      </c>
      <c r="I62" s="450">
        <v>3.3399999141693115</v>
      </c>
    </row>
    <row r="63" spans="3:9">
      <c r="C63" s="455" t="s">
        <v>240</v>
      </c>
      <c r="D63" s="432" t="s">
        <v>275</v>
      </c>
      <c r="E63" s="450">
        <v>22.27239990234375</v>
      </c>
      <c r="F63" s="450">
        <v>0.80199998617172241</v>
      </c>
      <c r="G63" s="450">
        <v>20.700300292968748</v>
      </c>
      <c r="H63" s="450">
        <v>23.844499511718752</v>
      </c>
      <c r="I63" s="450">
        <v>3.5999999046325684</v>
      </c>
    </row>
    <row r="64" spans="3:9">
      <c r="C64" s="455" t="s">
        <v>240</v>
      </c>
      <c r="D64" s="432" t="s">
        <v>276</v>
      </c>
      <c r="E64" s="450">
        <v>24.54760009765625</v>
      </c>
      <c r="F64" s="450">
        <v>0.86599999666213989</v>
      </c>
      <c r="G64" s="450">
        <v>22.850600585937499</v>
      </c>
      <c r="H64" s="450">
        <v>26.244599609375001</v>
      </c>
      <c r="I64" s="450">
        <v>3.5299999713897705</v>
      </c>
    </row>
    <row r="65" spans="3:9">
      <c r="C65" s="455" t="s">
        <v>241</v>
      </c>
      <c r="D65" s="432" t="s">
        <v>275</v>
      </c>
      <c r="E65" s="450">
        <v>22.983200683593751</v>
      </c>
      <c r="F65" s="450">
        <v>0.80199998617172241</v>
      </c>
      <c r="G65" s="450">
        <v>21.411699218750002</v>
      </c>
      <c r="H65" s="450">
        <v>24.554699707031251</v>
      </c>
      <c r="I65" s="450">
        <v>3.4900000095367432</v>
      </c>
    </row>
    <row r="66" spans="3:9">
      <c r="C66" s="455" t="s">
        <v>241</v>
      </c>
      <c r="D66" s="432" t="s">
        <v>276</v>
      </c>
      <c r="E66" s="450">
        <v>25.707199707031251</v>
      </c>
      <c r="F66" s="450">
        <v>0.85199999809265137</v>
      </c>
      <c r="G66" s="450">
        <v>24.0372998046875</v>
      </c>
      <c r="H66" s="450">
        <v>27.376999511718751</v>
      </c>
      <c r="I66" s="450">
        <v>3.309999942779541</v>
      </c>
    </row>
    <row r="67" spans="3:9">
      <c r="C67" s="455" t="s">
        <v>242</v>
      </c>
      <c r="D67" s="432" t="s">
        <v>275</v>
      </c>
      <c r="E67" s="450">
        <v>18.8302001953125</v>
      </c>
      <c r="F67" s="450">
        <v>0.76999998092651367</v>
      </c>
      <c r="G67" s="450">
        <v>17.321700439453124</v>
      </c>
      <c r="H67" s="450">
        <v>20.338800048828126</v>
      </c>
      <c r="I67" s="450">
        <v>4.0900001525878906</v>
      </c>
    </row>
    <row r="68" spans="3:9">
      <c r="C68" s="455" t="s">
        <v>242</v>
      </c>
      <c r="D68" s="432" t="s">
        <v>276</v>
      </c>
      <c r="E68" s="450">
        <v>20.988999023437501</v>
      </c>
      <c r="F68" s="450">
        <v>0.82899999618530273</v>
      </c>
      <c r="G68" s="450">
        <v>19.364000244140627</v>
      </c>
      <c r="H68" s="450">
        <v>22.613999023437501</v>
      </c>
      <c r="I68" s="450">
        <v>3.9500000476837158</v>
      </c>
    </row>
    <row r="69" spans="3:9">
      <c r="C69" s="455" t="s">
        <v>243</v>
      </c>
      <c r="D69" s="432" t="s">
        <v>275</v>
      </c>
      <c r="E69" s="450">
        <v>18.233199462890624</v>
      </c>
      <c r="F69" s="450">
        <v>0.73500001430511475</v>
      </c>
      <c r="G69" s="450">
        <v>16.792199707031251</v>
      </c>
      <c r="H69" s="450">
        <v>19.674300537109374</v>
      </c>
      <c r="I69" s="450">
        <v>4.0300002098083496</v>
      </c>
    </row>
    <row r="70" spans="3:9">
      <c r="C70" s="455" t="s">
        <v>243</v>
      </c>
      <c r="D70" s="432" t="s">
        <v>276</v>
      </c>
      <c r="E70" s="450">
        <v>19.524499511718751</v>
      </c>
      <c r="F70" s="450">
        <v>0.76399999856948853</v>
      </c>
      <c r="G70" s="450">
        <v>18.026500244140625</v>
      </c>
      <c r="H70" s="450">
        <v>21.02239990234375</v>
      </c>
      <c r="I70" s="450">
        <v>3.9100000858306885</v>
      </c>
    </row>
    <row r="71" spans="3:9">
      <c r="C71" s="455" t="s">
        <v>244</v>
      </c>
      <c r="D71" s="432" t="s">
        <v>275</v>
      </c>
      <c r="E71" s="450">
        <v>17.945999755859376</v>
      </c>
      <c r="F71" s="450">
        <v>0.76599997282028198</v>
      </c>
      <c r="G71" s="450">
        <v>16.444200439453127</v>
      </c>
      <c r="H71" s="450">
        <v>19.4477001953125</v>
      </c>
      <c r="I71" s="450">
        <v>4.2699999809265137</v>
      </c>
    </row>
    <row r="72" spans="3:9">
      <c r="C72" s="455" t="s">
        <v>244</v>
      </c>
      <c r="D72" s="432" t="s">
        <v>276</v>
      </c>
      <c r="E72" s="450">
        <v>19.964599609375</v>
      </c>
      <c r="F72" s="450">
        <v>0.82899999618530273</v>
      </c>
      <c r="G72" s="450">
        <v>18.340300292968749</v>
      </c>
      <c r="H72" s="450">
        <v>21.588798828125</v>
      </c>
      <c r="I72" s="450">
        <v>4.1500000953674316</v>
      </c>
    </row>
    <row r="73" spans="3:9">
      <c r="C73" s="455" t="s">
        <v>245</v>
      </c>
      <c r="D73" s="432" t="s">
        <v>275</v>
      </c>
      <c r="E73" s="450">
        <v>18.901400146484374</v>
      </c>
      <c r="F73" s="450">
        <v>0.72000002861022949</v>
      </c>
      <c r="G73" s="450">
        <v>17.490999755859374</v>
      </c>
      <c r="H73" s="450">
        <v>20.311700439453126</v>
      </c>
      <c r="I73" s="450">
        <v>3.809999942779541</v>
      </c>
    </row>
    <row r="74" spans="3:9">
      <c r="C74" s="455" t="s">
        <v>245</v>
      </c>
      <c r="D74" s="432" t="s">
        <v>276</v>
      </c>
      <c r="E74" s="450">
        <v>22.64659912109375</v>
      </c>
      <c r="F74" s="450">
        <v>0.86799997091293335</v>
      </c>
      <c r="G74" s="450">
        <v>20.944399414062499</v>
      </c>
      <c r="H74" s="450">
        <v>24.348701171875</v>
      </c>
      <c r="I74" s="450">
        <v>3.8299999237060547</v>
      </c>
    </row>
    <row r="75" spans="3:9">
      <c r="C75" s="455" t="s">
        <v>246</v>
      </c>
      <c r="D75" s="432" t="s">
        <v>275</v>
      </c>
      <c r="E75" s="450">
        <v>16.18199951171875</v>
      </c>
      <c r="F75" s="450">
        <v>0.69999998807907104</v>
      </c>
      <c r="G75" s="450">
        <v>14.81010009765625</v>
      </c>
      <c r="H75" s="450">
        <v>17.553900146484374</v>
      </c>
      <c r="I75" s="450">
        <v>4.3299999237060547</v>
      </c>
    </row>
    <row r="76" spans="3:9">
      <c r="C76" s="455" t="s">
        <v>246</v>
      </c>
      <c r="D76" s="432" t="s">
        <v>276</v>
      </c>
      <c r="E76" s="450">
        <v>18.192900390624999</v>
      </c>
      <c r="F76" s="450">
        <v>0.76899999380111694</v>
      </c>
      <c r="G76" s="450">
        <v>16.685300292968751</v>
      </c>
      <c r="H76" s="450">
        <v>19.70050048828125</v>
      </c>
      <c r="I76" s="450">
        <v>4.2300000190734863</v>
      </c>
    </row>
    <row r="77" spans="3:9">
      <c r="C77" s="455" t="s">
        <v>247</v>
      </c>
      <c r="D77" s="432" t="s">
        <v>275</v>
      </c>
      <c r="E77" s="450">
        <v>16.676700439453125</v>
      </c>
      <c r="F77" s="450">
        <v>0.69999998807907104</v>
      </c>
      <c r="G77" s="450">
        <v>15.304000244140624</v>
      </c>
      <c r="H77" s="450">
        <v>18.049399414062499</v>
      </c>
      <c r="I77" s="450">
        <v>4.1999998092651367</v>
      </c>
    </row>
    <row r="78" spans="3:9">
      <c r="C78" s="455" t="s">
        <v>247</v>
      </c>
      <c r="D78" s="432" t="s">
        <v>276</v>
      </c>
      <c r="E78" s="450">
        <v>19.362500000000001</v>
      </c>
      <c r="F78" s="450">
        <v>0.77300000190734863</v>
      </c>
      <c r="G78" s="450">
        <v>17.848000488281251</v>
      </c>
      <c r="H78" s="450">
        <v>20.876999511718751</v>
      </c>
      <c r="I78" s="450">
        <v>3.9900000095367432</v>
      </c>
    </row>
    <row r="79" spans="3:9">
      <c r="C79" s="455" t="s">
        <v>248</v>
      </c>
      <c r="D79" s="432" t="s">
        <v>275</v>
      </c>
      <c r="E79" s="450">
        <v>15.365300292968749</v>
      </c>
      <c r="F79" s="450">
        <v>0.64099997282028198</v>
      </c>
      <c r="G79" s="450">
        <v>14.108499755859375</v>
      </c>
      <c r="H79" s="450">
        <v>16.622099609374999</v>
      </c>
      <c r="I79" s="450">
        <v>4.1700000762939453</v>
      </c>
    </row>
    <row r="80" spans="3:9">
      <c r="C80" s="455" t="s">
        <v>248</v>
      </c>
      <c r="D80" s="432" t="s">
        <v>276</v>
      </c>
      <c r="E80" s="450">
        <v>17.89550048828125</v>
      </c>
      <c r="F80" s="450">
        <v>0.73600000143051147</v>
      </c>
      <c r="G80" s="450">
        <v>16.452099609375001</v>
      </c>
      <c r="H80" s="450">
        <v>19.338900146484374</v>
      </c>
      <c r="I80" s="450">
        <v>4.119999885559082</v>
      </c>
    </row>
    <row r="81" spans="3:9">
      <c r="C81" s="455" t="s">
        <v>249</v>
      </c>
      <c r="D81" s="432" t="s">
        <v>275</v>
      </c>
      <c r="E81" s="450">
        <v>16.920500488281249</v>
      </c>
      <c r="F81" s="450">
        <v>0.68199998140335083</v>
      </c>
      <c r="G81" s="450">
        <v>15.583399658203126</v>
      </c>
      <c r="H81" s="450">
        <v>18.2575</v>
      </c>
      <c r="I81" s="450">
        <v>4.0300002098083496</v>
      </c>
    </row>
    <row r="82" spans="3:9">
      <c r="C82" s="455" t="s">
        <v>249</v>
      </c>
      <c r="D82" s="432" t="s">
        <v>276</v>
      </c>
      <c r="E82" s="450">
        <v>19.895999755859375</v>
      </c>
      <c r="F82" s="450">
        <v>0.76700001955032349</v>
      </c>
      <c r="G82" s="450">
        <v>18.393599853515624</v>
      </c>
      <c r="H82" s="450">
        <v>21.398400878906251</v>
      </c>
      <c r="I82" s="450">
        <v>3.8499999046325684</v>
      </c>
    </row>
    <row r="83" spans="3:9">
      <c r="C83" s="455" t="s">
        <v>250</v>
      </c>
      <c r="D83" s="432" t="s">
        <v>275</v>
      </c>
      <c r="E83" s="450">
        <v>14.450200195312499</v>
      </c>
      <c r="F83" s="450">
        <v>0.69300001859664917</v>
      </c>
      <c r="G83" s="450">
        <v>13.090999755859375</v>
      </c>
      <c r="H83" s="450">
        <v>15.809300537109374</v>
      </c>
      <c r="I83" s="450">
        <v>4.8000001907348633</v>
      </c>
    </row>
    <row r="84" spans="3:9">
      <c r="C84" s="456" t="s">
        <v>250</v>
      </c>
      <c r="D84" s="440" t="s">
        <v>276</v>
      </c>
      <c r="E84" s="451">
        <v>17.183800048828125</v>
      </c>
      <c r="F84" s="451">
        <v>0.81000000238418579</v>
      </c>
      <c r="G84" s="451">
        <v>15.596300048828125</v>
      </c>
      <c r="H84" s="451">
        <v>18.771400146484375</v>
      </c>
      <c r="I84" s="451">
        <v>4.7100000381469727</v>
      </c>
    </row>
    <row r="85" spans="3:9" ht="35.85" customHeight="1">
      <c r="C85" s="430" t="s">
        <v>264</v>
      </c>
      <c r="D85" s="430"/>
      <c r="E85" s="430"/>
      <c r="F85" s="430"/>
      <c r="G85" s="430"/>
      <c r="H85" s="430"/>
      <c r="I85" s="430"/>
    </row>
  </sheetData>
  <mergeCells count="2">
    <mergeCell ref="C2:I2"/>
    <mergeCell ref="C85:I85"/>
  </mergeCells>
  <hyperlinks>
    <hyperlink ref="A1" location="'Índice'!A1" display="Índice" xr:uid="{B9EFFD78-330B-43DD-8BBD-6573CA2D7D39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DDFD5-71C2-4AF2-A742-49F0D83298CE}">
  <sheetPr codeName="Sheet14">
    <tabColor theme="9" tint="0.79998168889431442"/>
  </sheetPr>
  <dimension ref="A1:H26"/>
  <sheetViews>
    <sheetView showGridLines="0" workbookViewId="0">
      <selection activeCell="P28" sqref="P28"/>
    </sheetView>
  </sheetViews>
  <sheetFormatPr baseColWidth="10" defaultColWidth="9.140625" defaultRowHeight="15"/>
  <cols>
    <col min="1" max="1" width="9.140625" style="432"/>
    <col min="2" max="2" width="10.85546875" style="432" customWidth="1"/>
    <col min="3" max="3" width="9.140625" style="432"/>
    <col min="4" max="4" width="11.140625" style="432" customWidth="1"/>
    <col min="5" max="5" width="12.28515625" style="432" bestFit="1" customWidth="1"/>
    <col min="6" max="6" width="12.140625" style="432" bestFit="1" customWidth="1"/>
    <col min="7" max="7" width="13" style="432" bestFit="1" customWidth="1"/>
    <col min="8" max="8" width="14.85546875" style="432" customWidth="1"/>
    <col min="9" max="16384" width="9.140625" style="432"/>
  </cols>
  <sheetData>
    <row r="1" spans="1:8">
      <c r="A1" s="423" t="s">
        <v>207</v>
      </c>
    </row>
    <row r="3" spans="1:8" ht="37.5" customHeight="1">
      <c r="B3" s="425" t="s">
        <v>278</v>
      </c>
      <c r="C3" s="425"/>
      <c r="D3" s="425"/>
      <c r="E3" s="425"/>
      <c r="F3" s="425"/>
      <c r="G3" s="425"/>
      <c r="H3" s="425"/>
    </row>
    <row r="5" spans="1:8" ht="30">
      <c r="B5" s="473" t="s">
        <v>32</v>
      </c>
      <c r="C5" s="473" t="s">
        <v>53</v>
      </c>
      <c r="D5" s="473" t="s">
        <v>266</v>
      </c>
      <c r="E5" s="473" t="s">
        <v>271</v>
      </c>
      <c r="F5" s="473" t="s">
        <v>261</v>
      </c>
      <c r="G5" s="473" t="s">
        <v>262</v>
      </c>
      <c r="H5" s="473" t="s">
        <v>263</v>
      </c>
    </row>
    <row r="6" spans="1:8">
      <c r="B6" s="443">
        <v>2016</v>
      </c>
      <c r="C6" s="432" t="s">
        <v>275</v>
      </c>
      <c r="D6" s="450">
        <v>5.6500000953674316</v>
      </c>
      <c r="E6" s="450">
        <v>0.28499999642372131</v>
      </c>
      <c r="F6" s="450">
        <v>5.0900001525878906</v>
      </c>
      <c r="G6" s="450">
        <v>6.2100000381469727</v>
      </c>
      <c r="H6" s="450">
        <v>5.0399999618530273</v>
      </c>
    </row>
    <row r="7" spans="1:8">
      <c r="B7" s="443">
        <v>2016</v>
      </c>
      <c r="C7" s="432" t="s">
        <v>276</v>
      </c>
      <c r="D7" s="450">
        <v>6.070000171661377</v>
      </c>
      <c r="E7" s="450">
        <v>0.28200000524520874</v>
      </c>
      <c r="F7" s="450">
        <v>5.5199999809265137</v>
      </c>
      <c r="G7" s="450">
        <v>6.619999885559082</v>
      </c>
      <c r="H7" s="450">
        <v>4.6399998664855957</v>
      </c>
    </row>
    <row r="8" spans="1:8">
      <c r="B8" s="443">
        <v>2017</v>
      </c>
      <c r="C8" s="432" t="s">
        <v>275</v>
      </c>
      <c r="D8" s="450">
        <v>4.5999999046325684</v>
      </c>
      <c r="E8" s="450">
        <v>0.27399998903274536</v>
      </c>
      <c r="F8" s="450">
        <v>4.070000171661377</v>
      </c>
      <c r="G8" s="450">
        <v>5.1399998664855957</v>
      </c>
      <c r="H8" s="450">
        <v>5.9499998092651367</v>
      </c>
    </row>
    <row r="9" spans="1:8">
      <c r="B9" s="443">
        <v>2017</v>
      </c>
      <c r="C9" s="432" t="s">
        <v>276</v>
      </c>
      <c r="D9" s="450">
        <v>4.8600001335144043</v>
      </c>
      <c r="E9" s="450">
        <v>0.27099999785423279</v>
      </c>
      <c r="F9" s="450">
        <v>4.3299999237060547</v>
      </c>
      <c r="G9" s="450">
        <v>5.3899998664855957</v>
      </c>
      <c r="H9" s="450">
        <v>5.5799999237060547</v>
      </c>
    </row>
    <row r="10" spans="1:8">
      <c r="B10" s="443">
        <v>2018</v>
      </c>
      <c r="C10" s="432" t="s">
        <v>275</v>
      </c>
      <c r="D10" s="450">
        <v>3.2799999713897705</v>
      </c>
      <c r="E10" s="450">
        <v>0.2070000022649765</v>
      </c>
      <c r="F10" s="450">
        <v>2.869999885559082</v>
      </c>
      <c r="G10" s="450">
        <v>3.6800000667572021</v>
      </c>
      <c r="H10" s="450">
        <v>6.309999942779541</v>
      </c>
    </row>
    <row r="11" spans="1:8">
      <c r="B11" s="443">
        <v>2018</v>
      </c>
      <c r="C11" s="432" t="s">
        <v>276</v>
      </c>
      <c r="D11" s="450">
        <v>3.6099998950958252</v>
      </c>
      <c r="E11" s="450">
        <v>0.2199999988079071</v>
      </c>
      <c r="F11" s="450">
        <v>3.1800000667572021</v>
      </c>
      <c r="G11" s="450">
        <v>4.0399999618530273</v>
      </c>
      <c r="H11" s="450">
        <v>6.0900001525878906</v>
      </c>
    </row>
    <row r="12" spans="1:8">
      <c r="B12" s="443">
        <v>2019</v>
      </c>
      <c r="C12" s="432" t="s">
        <v>275</v>
      </c>
      <c r="D12" s="450">
        <v>2.7100000381469727</v>
      </c>
      <c r="E12" s="450">
        <v>0.18400000035762787</v>
      </c>
      <c r="F12" s="450">
        <v>2.3499999046325684</v>
      </c>
      <c r="G12" s="450">
        <v>3.0699999332427979</v>
      </c>
      <c r="H12" s="450">
        <v>6.809999942779541</v>
      </c>
    </row>
    <row r="13" spans="1:8">
      <c r="B13" s="443">
        <v>2019</v>
      </c>
      <c r="C13" s="432" t="s">
        <v>276</v>
      </c>
      <c r="D13" s="450">
        <v>3.0299999713897705</v>
      </c>
      <c r="E13" s="450">
        <v>0.20600000023841858</v>
      </c>
      <c r="F13" s="450">
        <v>2.630000114440918</v>
      </c>
      <c r="G13" s="450">
        <v>3.440000057220459</v>
      </c>
      <c r="H13" s="450">
        <v>6.7899999618530273</v>
      </c>
    </row>
    <row r="14" spans="1:8">
      <c r="B14" s="443">
        <v>2020</v>
      </c>
      <c r="C14" s="432" t="s">
        <v>275</v>
      </c>
      <c r="D14" s="450">
        <v>4.679999828338623</v>
      </c>
      <c r="E14" s="450">
        <v>0.26800000667572021</v>
      </c>
      <c r="F14" s="450">
        <v>4.1599998474121094</v>
      </c>
      <c r="G14" s="450">
        <v>5.2100000381469727</v>
      </c>
      <c r="H14" s="450">
        <v>5.7100000381469727</v>
      </c>
    </row>
    <row r="15" spans="1:8">
      <c r="B15" s="443">
        <v>2020</v>
      </c>
      <c r="C15" s="432" t="s">
        <v>276</v>
      </c>
      <c r="D15" s="450">
        <v>5.1599998474121094</v>
      </c>
      <c r="E15" s="450">
        <v>0.29600000381469727</v>
      </c>
      <c r="F15" s="450">
        <v>4.5799999237060547</v>
      </c>
      <c r="G15" s="450">
        <v>5.7399997711181641</v>
      </c>
      <c r="H15" s="450">
        <v>5.7399997711181641</v>
      </c>
    </row>
    <row r="16" spans="1:8">
      <c r="B16" s="443">
        <v>2021</v>
      </c>
      <c r="C16" s="432" t="s">
        <v>275</v>
      </c>
      <c r="D16" s="450">
        <v>3.6800000667572021</v>
      </c>
      <c r="E16" s="450">
        <v>0.21199999749660492</v>
      </c>
      <c r="F16" s="450">
        <v>3.2599999904632568</v>
      </c>
      <c r="G16" s="450">
        <v>4.0900001525878906</v>
      </c>
      <c r="H16" s="450">
        <v>5.75</v>
      </c>
    </row>
    <row r="17" spans="2:8">
      <c r="B17" s="443">
        <v>2021</v>
      </c>
      <c r="C17" s="432" t="s">
        <v>276</v>
      </c>
      <c r="D17" s="450">
        <v>4.5500001907348633</v>
      </c>
      <c r="E17" s="450">
        <v>0.25900000333786011</v>
      </c>
      <c r="F17" s="450">
        <v>4.0399999618530273</v>
      </c>
      <c r="G17" s="450">
        <v>5.059999942779541</v>
      </c>
      <c r="H17" s="450">
        <v>5.690000057220459</v>
      </c>
    </row>
    <row r="18" spans="2:8">
      <c r="B18" s="443">
        <v>2022</v>
      </c>
      <c r="C18" s="432" t="s">
        <v>275</v>
      </c>
      <c r="D18" s="450">
        <v>3.7100000381469727</v>
      </c>
      <c r="E18" s="450">
        <v>0.2370000034570694</v>
      </c>
      <c r="F18" s="450">
        <v>3.25</v>
      </c>
      <c r="G18" s="450">
        <v>4.179999828338623</v>
      </c>
      <c r="H18" s="450">
        <v>6.380000114440918</v>
      </c>
    </row>
    <row r="19" spans="2:8">
      <c r="B19" s="443">
        <v>2022</v>
      </c>
      <c r="C19" s="432" t="s">
        <v>276</v>
      </c>
      <c r="D19" s="450">
        <v>3.8199999332427979</v>
      </c>
      <c r="E19" s="450">
        <v>0.23100000619888306</v>
      </c>
      <c r="F19" s="450">
        <v>3.369999885559082</v>
      </c>
      <c r="G19" s="450">
        <v>4.2699999809265137</v>
      </c>
      <c r="H19" s="450">
        <v>6.0399999618530273</v>
      </c>
    </row>
    <row r="20" spans="2:8">
      <c r="B20" s="443">
        <v>2023</v>
      </c>
      <c r="C20" s="432" t="s">
        <v>275</v>
      </c>
      <c r="D20" s="450">
        <v>3.1099998950958252</v>
      </c>
      <c r="E20" s="450">
        <v>0.19699999690055847</v>
      </c>
      <c r="F20" s="450">
        <v>2.7200000286102295</v>
      </c>
      <c r="G20" s="450">
        <v>3.4900000095367432</v>
      </c>
      <c r="H20" s="450">
        <v>6.3499999046325684</v>
      </c>
    </row>
    <row r="21" spans="2:8">
      <c r="B21" s="443">
        <v>2023</v>
      </c>
      <c r="C21" s="432" t="s">
        <v>276</v>
      </c>
      <c r="D21" s="450">
        <v>3.3599998950958252</v>
      </c>
      <c r="E21" s="450">
        <v>0.21699999272823334</v>
      </c>
      <c r="F21" s="450">
        <v>2.9300000667572021</v>
      </c>
      <c r="G21" s="450">
        <v>3.7799999713897705</v>
      </c>
      <c r="H21" s="450">
        <v>6.4499998092651367</v>
      </c>
    </row>
    <row r="22" spans="2:8">
      <c r="B22" s="443">
        <v>2024</v>
      </c>
      <c r="C22" s="432" t="s">
        <v>275</v>
      </c>
      <c r="D22" s="450">
        <v>2.2300000190734863</v>
      </c>
      <c r="E22" s="450">
        <v>0.15299999713897705</v>
      </c>
      <c r="F22" s="450">
        <v>1.9299999475479126</v>
      </c>
      <c r="G22" s="450">
        <v>2.5299999713897705</v>
      </c>
      <c r="H22" s="450">
        <v>6.880000114440918</v>
      </c>
    </row>
    <row r="23" spans="2:8">
      <c r="B23" s="443">
        <v>2024</v>
      </c>
      <c r="C23" s="432" t="s">
        <v>276</v>
      </c>
      <c r="D23" s="450">
        <v>2.6400001049041748</v>
      </c>
      <c r="E23" s="450">
        <v>0.19699999690055847</v>
      </c>
      <c r="F23" s="450">
        <v>2.2599999904632568</v>
      </c>
      <c r="G23" s="450">
        <v>3.0299999713897705</v>
      </c>
      <c r="H23" s="450">
        <v>7.429999828338623</v>
      </c>
    </row>
    <row r="24" spans="2:8">
      <c r="B24" s="443">
        <v>2025</v>
      </c>
      <c r="C24" s="432" t="s">
        <v>275</v>
      </c>
      <c r="D24" s="450">
        <v>1.9800000190734863</v>
      </c>
      <c r="E24" s="450">
        <v>0.15299999713897705</v>
      </c>
      <c r="F24" s="450">
        <v>1.6799999475479126</v>
      </c>
      <c r="G24" s="450">
        <v>2.2799999713897705</v>
      </c>
      <c r="H24" s="450">
        <v>7.7199997901916504</v>
      </c>
    </row>
    <row r="25" spans="2:8">
      <c r="B25" s="443">
        <v>2025</v>
      </c>
      <c r="C25" s="432" t="s">
        <v>276</v>
      </c>
      <c r="D25" s="450">
        <v>2.4000000953674316</v>
      </c>
      <c r="E25" s="450">
        <v>0.18199999630451202</v>
      </c>
      <c r="F25" s="450">
        <v>2.0399999618530273</v>
      </c>
      <c r="G25" s="450">
        <v>2.75</v>
      </c>
      <c r="H25" s="450">
        <v>7.5799999237060547</v>
      </c>
    </row>
    <row r="26" spans="2:8" ht="26.65" customHeight="1">
      <c r="B26" s="430" t="s">
        <v>264</v>
      </c>
      <c r="C26" s="430"/>
      <c r="D26" s="430"/>
      <c r="E26" s="430"/>
      <c r="F26" s="430"/>
      <c r="G26" s="430"/>
      <c r="H26" s="430"/>
    </row>
  </sheetData>
  <mergeCells count="2">
    <mergeCell ref="B3:H3"/>
    <mergeCell ref="B26:H26"/>
  </mergeCells>
  <hyperlinks>
    <hyperlink ref="A1" location="'Índice'!A1" display="Índice" xr:uid="{6FDEBF95-AC1A-4228-AD82-4E703DCF61DF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FC937-EE9A-43DF-A575-AAE96C218653}">
  <sheetPr codeName="Sheet15">
    <tabColor theme="9" tint="0.79998168889431442"/>
  </sheetPr>
  <dimension ref="A1:H45"/>
  <sheetViews>
    <sheetView showGridLines="0" workbookViewId="0">
      <selection activeCell="P28" sqref="P28"/>
    </sheetView>
  </sheetViews>
  <sheetFormatPr baseColWidth="10" defaultColWidth="9" defaultRowHeight="15"/>
  <cols>
    <col min="1" max="1" width="9.140625" style="432" customWidth="1"/>
    <col min="2" max="2" width="6.28515625" style="452" bestFit="1" customWidth="1"/>
    <col min="3" max="3" width="14" style="452" bestFit="1" customWidth="1"/>
    <col min="4" max="4" width="11.5703125" style="452" bestFit="1" customWidth="1"/>
    <col min="5" max="5" width="14.5703125" style="452" bestFit="1" customWidth="1"/>
    <col min="6" max="6" width="14.42578125" style="452" bestFit="1" customWidth="1"/>
    <col min="7" max="7" width="15.28515625" style="452" bestFit="1" customWidth="1"/>
    <col min="8" max="8" width="25.7109375" style="452" bestFit="1" customWidth="1"/>
    <col min="9" max="16384" width="9" style="452"/>
  </cols>
  <sheetData>
    <row r="1" spans="1:8">
      <c r="A1" s="423" t="s">
        <v>207</v>
      </c>
    </row>
    <row r="2" spans="1:8" ht="31.35" customHeight="1">
      <c r="B2" s="425" t="s">
        <v>279</v>
      </c>
      <c r="C2" s="425"/>
      <c r="D2" s="425"/>
      <c r="E2" s="425"/>
      <c r="F2" s="425"/>
      <c r="G2" s="425"/>
      <c r="H2" s="425"/>
    </row>
    <row r="4" spans="1:8" ht="13.9" customHeight="1">
      <c r="B4" s="473" t="s">
        <v>32</v>
      </c>
      <c r="C4" s="473" t="s">
        <v>280</v>
      </c>
      <c r="D4" s="473" t="s">
        <v>266</v>
      </c>
      <c r="E4" s="473" t="s">
        <v>271</v>
      </c>
      <c r="F4" s="473" t="s">
        <v>261</v>
      </c>
      <c r="G4" s="473" t="s">
        <v>262</v>
      </c>
      <c r="H4" s="473" t="s">
        <v>263</v>
      </c>
    </row>
    <row r="5" spans="1:8">
      <c r="B5" s="455">
        <v>2016</v>
      </c>
      <c r="C5" s="452" t="s">
        <v>48</v>
      </c>
      <c r="D5" s="461">
        <v>34.979999542236328</v>
      </c>
      <c r="E5" s="461">
        <v>1.9359999895095825</v>
      </c>
      <c r="F5" s="461">
        <v>31.190000534057617</v>
      </c>
      <c r="G5" s="461">
        <v>38.779998779296875</v>
      </c>
      <c r="H5" s="461">
        <v>5.5300002098083496</v>
      </c>
    </row>
    <row r="6" spans="1:8">
      <c r="B6" s="455">
        <v>2016</v>
      </c>
      <c r="C6" s="452" t="s">
        <v>46</v>
      </c>
      <c r="D6" s="461">
        <v>28.420000076293945</v>
      </c>
      <c r="E6" s="461">
        <v>1.0039999485015869</v>
      </c>
      <c r="F6" s="461">
        <v>26.450000762939453</v>
      </c>
      <c r="G6" s="461">
        <v>30.389999389648438</v>
      </c>
      <c r="H6" s="461">
        <v>3.5299999713897705</v>
      </c>
    </row>
    <row r="7" spans="1:8">
      <c r="B7" s="455">
        <v>2016</v>
      </c>
      <c r="C7" s="452" t="s">
        <v>50</v>
      </c>
      <c r="D7" s="461">
        <v>41.150001525878906</v>
      </c>
      <c r="E7" s="461">
        <v>1.2990000247955322</v>
      </c>
      <c r="F7" s="461">
        <v>38.599998474121094</v>
      </c>
      <c r="G7" s="461">
        <v>43.689998626708984</v>
      </c>
      <c r="H7" s="461">
        <v>3.1600000858306885</v>
      </c>
    </row>
    <row r="8" spans="1:8">
      <c r="B8" s="455">
        <v>2016</v>
      </c>
      <c r="C8" s="452" t="s">
        <v>47</v>
      </c>
      <c r="D8" s="461">
        <v>33.479999542236328</v>
      </c>
      <c r="E8" s="461">
        <v>1.5800000429153442</v>
      </c>
      <c r="F8" s="461">
        <v>30.379999160766602</v>
      </c>
      <c r="G8" s="461">
        <v>36.569999694824219</v>
      </c>
      <c r="H8" s="461">
        <v>4.7199997901916504</v>
      </c>
    </row>
    <row r="9" spans="1:8">
      <c r="B9" s="455">
        <v>2017</v>
      </c>
      <c r="C9" s="452" t="s">
        <v>48</v>
      </c>
      <c r="D9" s="461">
        <v>30.450000762939453</v>
      </c>
      <c r="E9" s="461">
        <v>1.6410000324249268</v>
      </c>
      <c r="F9" s="461">
        <v>27.239999771118164</v>
      </c>
      <c r="G9" s="461">
        <v>33.669998168945313</v>
      </c>
      <c r="H9" s="461">
        <v>5.3899998664855957</v>
      </c>
    </row>
    <row r="10" spans="1:8">
      <c r="B10" s="455">
        <v>2017</v>
      </c>
      <c r="C10" s="452" t="s">
        <v>46</v>
      </c>
      <c r="D10" s="461">
        <v>24.909999847412109</v>
      </c>
      <c r="E10" s="461">
        <v>0.89600002765655518</v>
      </c>
      <c r="F10" s="461">
        <v>23.149999618530273</v>
      </c>
      <c r="G10" s="461">
        <v>26.659999847412109</v>
      </c>
      <c r="H10" s="461">
        <v>3.5999999046325684</v>
      </c>
    </row>
    <row r="11" spans="1:8">
      <c r="B11" s="455">
        <v>2017</v>
      </c>
      <c r="C11" s="452" t="s">
        <v>50</v>
      </c>
      <c r="D11" s="461">
        <v>38.490001678466797</v>
      </c>
      <c r="E11" s="461">
        <v>1.2319999933242798</v>
      </c>
      <c r="F11" s="461">
        <v>36.080001831054688</v>
      </c>
      <c r="G11" s="461">
        <v>40.909999847412109</v>
      </c>
      <c r="H11" s="461">
        <v>3.2000000476837158</v>
      </c>
    </row>
    <row r="12" spans="1:8">
      <c r="B12" s="455">
        <v>2017</v>
      </c>
      <c r="C12" s="452" t="s">
        <v>47</v>
      </c>
      <c r="D12" s="461">
        <v>28.239999771118164</v>
      </c>
      <c r="E12" s="461">
        <v>1.4279999732971191</v>
      </c>
      <c r="F12" s="461">
        <v>25.440000534057617</v>
      </c>
      <c r="G12" s="461">
        <v>31.040000915527344</v>
      </c>
      <c r="H12" s="461">
        <v>5.059999942779541</v>
      </c>
    </row>
    <row r="13" spans="1:8">
      <c r="B13" s="455">
        <v>2018</v>
      </c>
      <c r="C13" s="452" t="s">
        <v>48</v>
      </c>
      <c r="D13" s="461">
        <v>26.540000915527344</v>
      </c>
      <c r="E13" s="461">
        <v>1.6480000019073486</v>
      </c>
      <c r="F13" s="461">
        <v>23.319999694824219</v>
      </c>
      <c r="G13" s="461">
        <v>29.770000457763672</v>
      </c>
      <c r="H13" s="461">
        <v>6.2100000381469727</v>
      </c>
    </row>
    <row r="14" spans="1:8">
      <c r="B14" s="455">
        <v>2018</v>
      </c>
      <c r="C14" s="452" t="s">
        <v>46</v>
      </c>
      <c r="D14" s="461">
        <v>22.399999618530273</v>
      </c>
      <c r="E14" s="461">
        <v>0.9570000171661377</v>
      </c>
      <c r="F14" s="461">
        <v>20.520000457763672</v>
      </c>
      <c r="G14" s="461">
        <v>24.280000686645508</v>
      </c>
      <c r="H14" s="461">
        <v>4.2699999809265137</v>
      </c>
    </row>
    <row r="15" spans="1:8">
      <c r="B15" s="455">
        <v>2018</v>
      </c>
      <c r="C15" s="452" t="s">
        <v>50</v>
      </c>
      <c r="D15" s="461">
        <v>34.590000152587891</v>
      </c>
      <c r="E15" s="461">
        <v>1.184999942779541</v>
      </c>
      <c r="F15" s="461">
        <v>32.270000457763672</v>
      </c>
      <c r="G15" s="461">
        <v>36.909999847412109</v>
      </c>
      <c r="H15" s="461">
        <v>3.4300000667572021</v>
      </c>
    </row>
    <row r="16" spans="1:8">
      <c r="B16" s="455">
        <v>2018</v>
      </c>
      <c r="C16" s="452" t="s">
        <v>47</v>
      </c>
      <c r="D16" s="461">
        <v>27.100000381469727</v>
      </c>
      <c r="E16" s="461">
        <v>1.3489999771118164</v>
      </c>
      <c r="F16" s="461">
        <v>24.459999084472656</v>
      </c>
      <c r="G16" s="461">
        <v>29.739999771118164</v>
      </c>
      <c r="H16" s="461">
        <v>4.9800000190734863</v>
      </c>
    </row>
    <row r="17" spans="2:8">
      <c r="B17" s="455">
        <v>2019</v>
      </c>
      <c r="C17" s="452" t="s">
        <v>48</v>
      </c>
      <c r="D17" s="461">
        <v>23.909999847412109</v>
      </c>
      <c r="E17" s="461">
        <v>1.746999979019165</v>
      </c>
      <c r="F17" s="461">
        <v>20.489999771118164</v>
      </c>
      <c r="G17" s="461">
        <v>27.340000152587891</v>
      </c>
      <c r="H17" s="461">
        <v>7.309999942779541</v>
      </c>
    </row>
    <row r="18" spans="2:8">
      <c r="B18" s="455">
        <v>2019</v>
      </c>
      <c r="C18" s="452" t="s">
        <v>46</v>
      </c>
      <c r="D18" s="461">
        <v>19.579999923706055</v>
      </c>
      <c r="E18" s="461">
        <v>0.87199997901916504</v>
      </c>
      <c r="F18" s="461">
        <v>17.870000839233398</v>
      </c>
      <c r="G18" s="461">
        <v>21.290000915527344</v>
      </c>
      <c r="H18" s="461">
        <v>4.4499998092651367</v>
      </c>
    </row>
    <row r="19" spans="2:8">
      <c r="B19" s="455">
        <v>2019</v>
      </c>
      <c r="C19" s="452" t="s">
        <v>50</v>
      </c>
      <c r="D19" s="461">
        <v>32.400001525878906</v>
      </c>
      <c r="E19" s="461">
        <v>1.1629999876022339</v>
      </c>
      <c r="F19" s="461">
        <v>30.120000839233398</v>
      </c>
      <c r="G19" s="461">
        <v>34.680000305175781</v>
      </c>
      <c r="H19" s="461">
        <v>3.5899999141693115</v>
      </c>
    </row>
    <row r="20" spans="2:8">
      <c r="B20" s="455">
        <v>2019</v>
      </c>
      <c r="C20" s="452" t="s">
        <v>47</v>
      </c>
      <c r="D20" s="461">
        <v>24.569999694824219</v>
      </c>
      <c r="E20" s="461">
        <v>1.5759999752044678</v>
      </c>
      <c r="F20" s="461">
        <v>21.479999542236328</v>
      </c>
      <c r="G20" s="461">
        <v>27.659999847412109</v>
      </c>
      <c r="H20" s="461">
        <v>6.4200000762939453</v>
      </c>
    </row>
    <row r="21" spans="2:8">
      <c r="B21" s="455">
        <v>2020</v>
      </c>
      <c r="C21" s="452" t="s">
        <v>48</v>
      </c>
      <c r="D21" s="461">
        <v>33</v>
      </c>
      <c r="E21" s="461">
        <v>1.7920000553131104</v>
      </c>
      <c r="F21" s="461">
        <v>29.489999771118164</v>
      </c>
      <c r="G21" s="461">
        <v>36.509998321533203</v>
      </c>
      <c r="H21" s="461">
        <v>5.429999828338623</v>
      </c>
    </row>
    <row r="22" spans="2:8">
      <c r="B22" s="455">
        <v>2020</v>
      </c>
      <c r="C22" s="452" t="s">
        <v>46</v>
      </c>
      <c r="D22" s="461">
        <v>23.719999313354492</v>
      </c>
      <c r="E22" s="461">
        <v>1.1840000152587891</v>
      </c>
      <c r="F22" s="461">
        <v>21.399999618530273</v>
      </c>
      <c r="G22" s="461">
        <v>26.040000915527344</v>
      </c>
      <c r="H22" s="461">
        <v>4.9899997711181641</v>
      </c>
    </row>
    <row r="23" spans="2:8">
      <c r="B23" s="455">
        <v>2020</v>
      </c>
      <c r="C23" s="452" t="s">
        <v>50</v>
      </c>
      <c r="D23" s="461">
        <v>37.860000610351563</v>
      </c>
      <c r="E23" s="461">
        <v>1.1970000267028809</v>
      </c>
      <c r="F23" s="461">
        <v>35.520000457763672</v>
      </c>
      <c r="G23" s="461">
        <v>40.209999084472656</v>
      </c>
      <c r="H23" s="461">
        <v>3.1600000858306885</v>
      </c>
    </row>
    <row r="24" spans="2:8">
      <c r="B24" s="455">
        <v>2020</v>
      </c>
      <c r="C24" s="452" t="s">
        <v>47</v>
      </c>
      <c r="D24" s="461">
        <v>24.850000381469727</v>
      </c>
      <c r="E24" s="461">
        <v>1.5829999446868896</v>
      </c>
      <c r="F24" s="461">
        <v>21.75</v>
      </c>
      <c r="G24" s="461">
        <v>27.950000762939453</v>
      </c>
      <c r="H24" s="461">
        <v>6.369999885559082</v>
      </c>
    </row>
    <row r="25" spans="2:8">
      <c r="B25" s="455">
        <v>2021</v>
      </c>
      <c r="C25" s="452" t="s">
        <v>48</v>
      </c>
      <c r="D25" s="461">
        <v>28.290000915527344</v>
      </c>
      <c r="E25" s="461">
        <v>1.5579999685287476</v>
      </c>
      <c r="F25" s="461">
        <v>25.239999771118164</v>
      </c>
      <c r="G25" s="461">
        <v>31.350000381469727</v>
      </c>
      <c r="H25" s="461">
        <v>5.5100002288818359</v>
      </c>
    </row>
    <row r="26" spans="2:8">
      <c r="B26" s="455">
        <v>2021</v>
      </c>
      <c r="C26" s="452" t="s">
        <v>46</v>
      </c>
      <c r="D26" s="461">
        <v>23.120000839233398</v>
      </c>
      <c r="E26" s="461">
        <v>0.94599997997283936</v>
      </c>
      <c r="F26" s="461">
        <v>21.270000457763672</v>
      </c>
      <c r="G26" s="461">
        <v>24.979999542236328</v>
      </c>
      <c r="H26" s="461">
        <v>4.0900001525878906</v>
      </c>
    </row>
    <row r="27" spans="2:8">
      <c r="B27" s="455">
        <v>2021</v>
      </c>
      <c r="C27" s="452" t="s">
        <v>50</v>
      </c>
      <c r="D27" s="461">
        <v>38.639999389648438</v>
      </c>
      <c r="E27" s="461">
        <v>1.1499999761581421</v>
      </c>
      <c r="F27" s="461">
        <v>36.380001068115234</v>
      </c>
      <c r="G27" s="461">
        <v>40.889999389648438</v>
      </c>
      <c r="H27" s="461">
        <v>2.9800000190734863</v>
      </c>
    </row>
    <row r="28" spans="2:8">
      <c r="B28" s="455">
        <v>2021</v>
      </c>
      <c r="C28" s="452" t="s">
        <v>47</v>
      </c>
      <c r="D28" s="461">
        <v>29.079999923706055</v>
      </c>
      <c r="E28" s="461">
        <v>1.2619999647140503</v>
      </c>
      <c r="F28" s="461">
        <v>26.610000610351563</v>
      </c>
      <c r="G28" s="461">
        <v>31.559999465942383</v>
      </c>
      <c r="H28" s="461">
        <v>4.3400001525878906</v>
      </c>
    </row>
    <row r="29" spans="2:8">
      <c r="B29" s="455">
        <v>2022</v>
      </c>
      <c r="C29" s="452" t="s">
        <v>48</v>
      </c>
      <c r="D29" s="461">
        <v>24.479999542236328</v>
      </c>
      <c r="E29" s="461">
        <v>1.5880000591278076</v>
      </c>
      <c r="F29" s="461">
        <v>21.360000610351563</v>
      </c>
      <c r="G29" s="461">
        <v>27.590000152587891</v>
      </c>
      <c r="H29" s="461">
        <v>6.4899997711181641</v>
      </c>
    </row>
    <row r="30" spans="2:8">
      <c r="B30" s="455">
        <v>2022</v>
      </c>
      <c r="C30" s="452" t="s">
        <v>46</v>
      </c>
      <c r="D30" s="461">
        <v>21.309999465942383</v>
      </c>
      <c r="E30" s="461">
        <v>0.8880000114440918</v>
      </c>
      <c r="F30" s="461">
        <v>19.569999694824219</v>
      </c>
      <c r="G30" s="461">
        <v>23.049999237060547</v>
      </c>
      <c r="H30" s="461">
        <v>4.1700000762939453</v>
      </c>
    </row>
    <row r="31" spans="2:8">
      <c r="B31" s="455">
        <v>2022</v>
      </c>
      <c r="C31" s="452" t="s">
        <v>50</v>
      </c>
      <c r="D31" s="461">
        <v>34.110000610351563</v>
      </c>
      <c r="E31" s="461">
        <v>1.1779999732971191</v>
      </c>
      <c r="F31" s="461">
        <v>31.799999237060547</v>
      </c>
      <c r="G31" s="461">
        <v>36.419998168945313</v>
      </c>
      <c r="H31" s="461">
        <v>3.4500000476837158</v>
      </c>
    </row>
    <row r="32" spans="2:8">
      <c r="B32" s="455">
        <v>2022</v>
      </c>
      <c r="C32" s="452" t="s">
        <v>47</v>
      </c>
      <c r="D32" s="461">
        <v>27.559999465942383</v>
      </c>
      <c r="E32" s="461">
        <v>1.4819999933242798</v>
      </c>
      <c r="F32" s="461">
        <v>24.659999847412109</v>
      </c>
      <c r="G32" s="461">
        <v>30.469999313354492</v>
      </c>
      <c r="H32" s="461">
        <v>5.380000114440918</v>
      </c>
    </row>
    <row r="33" spans="2:8">
      <c r="B33" s="455">
        <v>2023</v>
      </c>
      <c r="C33" s="452" t="s">
        <v>48</v>
      </c>
      <c r="D33" s="461">
        <v>23.600000381469727</v>
      </c>
      <c r="E33" s="461">
        <v>1.4190000295639038</v>
      </c>
      <c r="F33" s="461">
        <v>20.819999694824219</v>
      </c>
      <c r="G33" s="461">
        <v>26.379999160766602</v>
      </c>
      <c r="H33" s="461">
        <v>6.0100002288818359</v>
      </c>
    </row>
    <row r="34" spans="2:8">
      <c r="B34" s="455">
        <v>2023</v>
      </c>
      <c r="C34" s="452" t="s">
        <v>46</v>
      </c>
      <c r="D34" s="461">
        <v>16.229999542236328</v>
      </c>
      <c r="E34" s="461">
        <v>0.85799998044967651</v>
      </c>
      <c r="F34" s="461">
        <v>14.539999961853027</v>
      </c>
      <c r="G34" s="461">
        <v>17.909999847412109</v>
      </c>
      <c r="H34" s="461">
        <v>5.2899999618530273</v>
      </c>
    </row>
    <row r="35" spans="2:8">
      <c r="B35" s="455">
        <v>2023</v>
      </c>
      <c r="C35" s="452" t="s">
        <v>50</v>
      </c>
      <c r="D35" s="461">
        <v>28.649999618530273</v>
      </c>
      <c r="E35" s="461">
        <v>1.0829999446868896</v>
      </c>
      <c r="F35" s="461">
        <v>26.530000686645508</v>
      </c>
      <c r="G35" s="461">
        <v>30.770000457763672</v>
      </c>
      <c r="H35" s="461">
        <v>3.7799999713897705</v>
      </c>
    </row>
    <row r="36" spans="2:8">
      <c r="B36" s="455">
        <v>2023</v>
      </c>
      <c r="C36" s="452" t="s">
        <v>47</v>
      </c>
      <c r="D36" s="461">
        <v>22.620000839233398</v>
      </c>
      <c r="E36" s="461">
        <v>1.2569999694824219</v>
      </c>
      <c r="F36" s="461">
        <v>20.149999618530273</v>
      </c>
      <c r="G36" s="461">
        <v>25.079999923706055</v>
      </c>
      <c r="H36" s="461">
        <v>5.559999942779541</v>
      </c>
    </row>
    <row r="37" spans="2:8">
      <c r="B37" s="455">
        <v>2024</v>
      </c>
      <c r="C37" s="452" t="s">
        <v>48</v>
      </c>
      <c r="D37" s="461">
        <v>18.809999465942383</v>
      </c>
      <c r="E37" s="461">
        <v>1.1330000162124634</v>
      </c>
      <c r="F37" s="461">
        <v>16.590000152587891</v>
      </c>
      <c r="G37" s="461">
        <v>21.030000686645508</v>
      </c>
      <c r="H37" s="461">
        <v>6.0199999809265137</v>
      </c>
    </row>
    <row r="38" spans="2:8">
      <c r="B38" s="455">
        <v>2024</v>
      </c>
      <c r="C38" s="452" t="s">
        <v>46</v>
      </c>
      <c r="D38" s="461">
        <v>14.5</v>
      </c>
      <c r="E38" s="461">
        <v>0.85699999332427979</v>
      </c>
      <c r="F38" s="461">
        <v>12.819999694824219</v>
      </c>
      <c r="G38" s="461">
        <v>16.180000305175781</v>
      </c>
      <c r="H38" s="461">
        <v>5.9099998474121094</v>
      </c>
    </row>
    <row r="39" spans="2:8">
      <c r="B39" s="455">
        <v>2024</v>
      </c>
      <c r="C39" s="452" t="s">
        <v>50</v>
      </c>
      <c r="D39" s="461">
        <v>22.729999542236328</v>
      </c>
      <c r="E39" s="461">
        <v>1.0499999523162842</v>
      </c>
      <c r="F39" s="461">
        <v>20.680000305175781</v>
      </c>
      <c r="G39" s="461">
        <v>24.790000915527344</v>
      </c>
      <c r="H39" s="461">
        <v>4.619999885559082</v>
      </c>
    </row>
    <row r="40" spans="2:8">
      <c r="B40" s="455">
        <v>2024</v>
      </c>
      <c r="C40" s="452" t="s">
        <v>47</v>
      </c>
      <c r="D40" s="461">
        <v>19.059999465942383</v>
      </c>
      <c r="E40" s="461">
        <v>1.2100000381469727</v>
      </c>
      <c r="F40" s="461">
        <v>16.690000534057617</v>
      </c>
      <c r="G40" s="461">
        <v>21.430000305175781</v>
      </c>
      <c r="H40" s="461">
        <v>6.3499999046325684</v>
      </c>
    </row>
    <row r="41" spans="2:8">
      <c r="B41" s="455">
        <v>2025</v>
      </c>
      <c r="C41" s="452" t="s">
        <v>48</v>
      </c>
      <c r="D41" s="461">
        <v>16.020000457763672</v>
      </c>
      <c r="E41" s="461">
        <v>1.2719999551773071</v>
      </c>
      <c r="F41" s="461">
        <v>13.520000457763672</v>
      </c>
      <c r="G41" s="461">
        <v>18.510000228881836</v>
      </c>
      <c r="H41" s="461">
        <v>7.9499998092651367</v>
      </c>
    </row>
    <row r="42" spans="2:8">
      <c r="B42" s="455">
        <v>2025</v>
      </c>
      <c r="C42" s="452" t="s">
        <v>46</v>
      </c>
      <c r="D42" s="461">
        <v>11.359999656677246</v>
      </c>
      <c r="E42" s="461">
        <v>0.71799999475479126</v>
      </c>
      <c r="F42" s="461">
        <v>9.9499998092651367</v>
      </c>
      <c r="G42" s="461">
        <v>12.770000457763672</v>
      </c>
      <c r="H42" s="461">
        <v>6.320000171661377</v>
      </c>
    </row>
    <row r="43" spans="2:8">
      <c r="B43" s="455">
        <v>2025</v>
      </c>
      <c r="C43" s="452" t="s">
        <v>50</v>
      </c>
      <c r="D43" s="461">
        <v>22.040000915527344</v>
      </c>
      <c r="E43" s="461">
        <v>0.99500000476837158</v>
      </c>
      <c r="F43" s="461">
        <v>20.090000152587891</v>
      </c>
      <c r="G43" s="461">
        <v>23.989999771118164</v>
      </c>
      <c r="H43" s="461">
        <v>4.5100002288818359</v>
      </c>
    </row>
    <row r="44" spans="2:8">
      <c r="B44" s="456">
        <v>2025</v>
      </c>
      <c r="C44" s="457" t="s">
        <v>47</v>
      </c>
      <c r="D44" s="462">
        <v>18.340000152587891</v>
      </c>
      <c r="E44" s="462">
        <v>1.2760000228881836</v>
      </c>
      <c r="F44" s="462">
        <v>15.840000152587891</v>
      </c>
      <c r="G44" s="462">
        <v>20.840000152587891</v>
      </c>
      <c r="H44" s="462">
        <v>6.9600000381469727</v>
      </c>
    </row>
    <row r="45" spans="2:8" ht="28.9" customHeight="1">
      <c r="B45" s="430" t="s">
        <v>264</v>
      </c>
      <c r="C45" s="430"/>
      <c r="D45" s="430"/>
      <c r="E45" s="430"/>
      <c r="F45" s="430"/>
      <c r="G45" s="430"/>
      <c r="H45" s="430"/>
    </row>
  </sheetData>
  <mergeCells count="2">
    <mergeCell ref="B2:H2"/>
    <mergeCell ref="B45:H45"/>
  </mergeCells>
  <hyperlinks>
    <hyperlink ref="A1" location="'Índice'!A1" display="Índice" xr:uid="{27F3ED60-CE18-49E5-A852-EA6AD178F2B4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ED028-B56F-49E7-8D07-E2732DF0BC5E}">
  <sheetPr codeName="Sheet16">
    <tabColor theme="9" tint="0.79998168889431442"/>
  </sheetPr>
  <dimension ref="A1:H45"/>
  <sheetViews>
    <sheetView showGridLines="0" workbookViewId="0">
      <selection activeCell="P28" sqref="P28"/>
    </sheetView>
  </sheetViews>
  <sheetFormatPr baseColWidth="10" defaultColWidth="9.140625" defaultRowHeight="15"/>
  <cols>
    <col min="1" max="1" width="9.140625" style="432"/>
    <col min="2" max="2" width="12.5703125" style="432" customWidth="1"/>
    <col min="3" max="3" width="14.140625" style="432" customWidth="1"/>
    <col min="4" max="4" width="10.5703125" style="432" bestFit="1" customWidth="1"/>
    <col min="5" max="5" width="13.42578125" style="432" bestFit="1" customWidth="1"/>
    <col min="6" max="6" width="13.7109375" style="432" bestFit="1" customWidth="1"/>
    <col min="7" max="7" width="14.42578125" style="432" bestFit="1" customWidth="1"/>
    <col min="8" max="8" width="26.140625" style="432" bestFit="1" customWidth="1"/>
    <col min="9" max="16384" width="9.140625" style="432"/>
  </cols>
  <sheetData>
    <row r="1" spans="1:8">
      <c r="A1" s="423" t="s">
        <v>207</v>
      </c>
    </row>
    <row r="2" spans="1:8" ht="40.5" customHeight="1">
      <c r="B2" s="425" t="s">
        <v>281</v>
      </c>
      <c r="C2" s="425"/>
      <c r="D2" s="425"/>
      <c r="E2" s="425"/>
      <c r="F2" s="425"/>
      <c r="G2" s="425"/>
      <c r="H2" s="425"/>
    </row>
    <row r="3" spans="1:8">
      <c r="B3" s="452"/>
      <c r="C3" s="452"/>
      <c r="D3" s="452"/>
      <c r="E3" s="452"/>
      <c r="F3" s="452"/>
      <c r="G3" s="452"/>
      <c r="H3" s="452"/>
    </row>
    <row r="4" spans="1:8">
      <c r="B4" s="477" t="s">
        <v>32</v>
      </c>
      <c r="C4" s="477" t="s">
        <v>280</v>
      </c>
      <c r="D4" s="477" t="s">
        <v>266</v>
      </c>
      <c r="E4" s="477" t="s">
        <v>271</v>
      </c>
      <c r="F4" s="477" t="s">
        <v>261</v>
      </c>
      <c r="G4" s="477" t="s">
        <v>262</v>
      </c>
      <c r="H4" s="477" t="s">
        <v>263</v>
      </c>
    </row>
    <row r="5" spans="1:8">
      <c r="B5" s="443">
        <v>2016</v>
      </c>
      <c r="C5" s="432" t="s">
        <v>48</v>
      </c>
      <c r="D5" s="445">
        <v>7.5300002098083496</v>
      </c>
      <c r="E5" s="445">
        <v>0.90799999237060547</v>
      </c>
      <c r="F5" s="445">
        <v>5.75</v>
      </c>
      <c r="G5" s="445">
        <v>9.3100004196166992</v>
      </c>
      <c r="H5" s="445">
        <v>12.069999694824219</v>
      </c>
    </row>
    <row r="6" spans="1:8">
      <c r="B6" s="443">
        <v>2016</v>
      </c>
      <c r="C6" s="432" t="s">
        <v>46</v>
      </c>
      <c r="D6" s="445">
        <v>4.2199997901916504</v>
      </c>
      <c r="E6" s="445">
        <v>0.37299999594688416</v>
      </c>
      <c r="F6" s="445">
        <v>3.4900000095367432</v>
      </c>
      <c r="G6" s="445">
        <v>4.9499998092651367</v>
      </c>
      <c r="H6" s="445">
        <v>8.8500003814697266</v>
      </c>
    </row>
    <row r="7" spans="1:8">
      <c r="B7" s="443">
        <v>2016</v>
      </c>
      <c r="C7" s="432" t="s">
        <v>50</v>
      </c>
      <c r="D7" s="445">
        <v>6.4000000953674316</v>
      </c>
      <c r="E7" s="445">
        <v>0.45800000429153442</v>
      </c>
      <c r="F7" s="445">
        <v>5.5</v>
      </c>
      <c r="G7" s="445">
        <v>7.3000001907348633</v>
      </c>
      <c r="H7" s="445">
        <v>7.1599998474121094</v>
      </c>
    </row>
    <row r="8" spans="1:8">
      <c r="B8" s="443">
        <v>2016</v>
      </c>
      <c r="C8" s="432" t="s">
        <v>47</v>
      </c>
      <c r="D8" s="445">
        <v>6.690000057220459</v>
      </c>
      <c r="E8" s="445">
        <v>0.70999997854232788</v>
      </c>
      <c r="F8" s="445">
        <v>5.2899999618530273</v>
      </c>
      <c r="G8" s="445">
        <v>8.0799999237060547</v>
      </c>
      <c r="H8" s="445">
        <v>10.619999885559082</v>
      </c>
    </row>
    <row r="9" spans="1:8">
      <c r="B9" s="443">
        <v>2017</v>
      </c>
      <c r="C9" s="432" t="s">
        <v>48</v>
      </c>
      <c r="D9" s="445">
        <v>5.3499999046325684</v>
      </c>
      <c r="E9" s="445">
        <v>0.74099999666213989</v>
      </c>
      <c r="F9" s="445">
        <v>3.9000000953674316</v>
      </c>
      <c r="G9" s="445">
        <v>6.809999942779541</v>
      </c>
      <c r="H9" s="445">
        <v>13.829999923706055</v>
      </c>
    </row>
    <row r="10" spans="1:8">
      <c r="B10" s="443">
        <v>2017</v>
      </c>
      <c r="C10" s="432" t="s">
        <v>46</v>
      </c>
      <c r="D10" s="445">
        <v>3.809999942779541</v>
      </c>
      <c r="E10" s="445">
        <v>0.42399999499320984</v>
      </c>
      <c r="F10" s="445">
        <v>2.9800000190734863</v>
      </c>
      <c r="G10" s="445">
        <v>4.6500000953674316</v>
      </c>
      <c r="H10" s="445">
        <v>11.130000114440918</v>
      </c>
    </row>
    <row r="11" spans="1:8">
      <c r="B11" s="443">
        <v>2017</v>
      </c>
      <c r="C11" s="432" t="s">
        <v>50</v>
      </c>
      <c r="D11" s="445">
        <v>5.3299999237060547</v>
      </c>
      <c r="E11" s="445">
        <v>0.44100001454353333</v>
      </c>
      <c r="F11" s="445">
        <v>4.4600000381469727</v>
      </c>
      <c r="G11" s="445">
        <v>6.190000057220459</v>
      </c>
      <c r="H11" s="445">
        <v>8.2799997329711914</v>
      </c>
    </row>
    <row r="12" spans="1:8">
      <c r="B12" s="443">
        <v>2017</v>
      </c>
      <c r="C12" s="432" t="s">
        <v>47</v>
      </c>
      <c r="D12" s="445">
        <v>4.7699999809265137</v>
      </c>
      <c r="E12" s="445">
        <v>0.59799998998641968</v>
      </c>
      <c r="F12" s="445">
        <v>3.5999999046325684</v>
      </c>
      <c r="G12" s="445">
        <v>5.9499998092651367</v>
      </c>
      <c r="H12" s="445">
        <v>12.529999732971191</v>
      </c>
    </row>
    <row r="13" spans="1:8">
      <c r="B13" s="443">
        <v>2018</v>
      </c>
      <c r="C13" s="432" t="s">
        <v>48</v>
      </c>
      <c r="D13" s="445">
        <v>3.7300000190734863</v>
      </c>
      <c r="E13" s="445">
        <v>0.59899997711181641</v>
      </c>
      <c r="F13" s="445">
        <v>2.559999942779541</v>
      </c>
      <c r="G13" s="445">
        <v>4.9099998474121094</v>
      </c>
      <c r="H13" s="445">
        <v>16.049999237060547</v>
      </c>
    </row>
    <row r="14" spans="1:8">
      <c r="B14" s="443">
        <v>2018</v>
      </c>
      <c r="C14" s="432" t="s">
        <v>46</v>
      </c>
      <c r="D14" s="445">
        <v>2.809999942779541</v>
      </c>
      <c r="E14" s="445">
        <v>0.32400000095367432</v>
      </c>
      <c r="F14" s="445">
        <v>2.1800000667572021</v>
      </c>
      <c r="G14" s="445">
        <v>3.4500000476837158</v>
      </c>
      <c r="H14" s="445">
        <v>11.520000457763672</v>
      </c>
    </row>
    <row r="15" spans="1:8">
      <c r="B15" s="443">
        <v>2018</v>
      </c>
      <c r="C15" s="432" t="s">
        <v>50</v>
      </c>
      <c r="D15" s="445">
        <v>3.619999885559082</v>
      </c>
      <c r="E15" s="445">
        <v>0.32499998807907104</v>
      </c>
      <c r="F15" s="445">
        <v>2.9900000095367432</v>
      </c>
      <c r="G15" s="445">
        <v>4.2600002288818359</v>
      </c>
      <c r="H15" s="445">
        <v>8.9799995422363281</v>
      </c>
    </row>
    <row r="16" spans="1:8">
      <c r="B16" s="443">
        <v>2018</v>
      </c>
      <c r="C16" s="432" t="s">
        <v>47</v>
      </c>
      <c r="D16" s="445">
        <v>4.059999942779541</v>
      </c>
      <c r="E16" s="445">
        <v>0.51200002431869507</v>
      </c>
      <c r="F16" s="445">
        <v>3.059999942779541</v>
      </c>
      <c r="G16" s="445">
        <v>5.070000171661377</v>
      </c>
      <c r="H16" s="445">
        <v>12.590000152587891</v>
      </c>
    </row>
    <row r="17" spans="2:8">
      <c r="B17" s="443">
        <v>2019</v>
      </c>
      <c r="C17" s="432" t="s">
        <v>48</v>
      </c>
      <c r="D17" s="445">
        <v>3.130000114440918</v>
      </c>
      <c r="E17" s="445">
        <v>0.5559999942779541</v>
      </c>
      <c r="F17" s="445">
        <v>2.0399999618530273</v>
      </c>
      <c r="G17" s="445">
        <v>4.2199997901916504</v>
      </c>
      <c r="H17" s="445">
        <v>17.790000915527344</v>
      </c>
    </row>
    <row r="18" spans="2:8">
      <c r="B18" s="443">
        <v>2019</v>
      </c>
      <c r="C18" s="432" t="s">
        <v>46</v>
      </c>
      <c r="D18" s="445">
        <v>1.7300000190734863</v>
      </c>
      <c r="E18" s="445">
        <v>0.21500000357627869</v>
      </c>
      <c r="F18" s="445">
        <v>1.309999942779541</v>
      </c>
      <c r="G18" s="445">
        <v>2.1500000953674316</v>
      </c>
      <c r="H18" s="445">
        <v>12.460000038146973</v>
      </c>
    </row>
    <row r="19" spans="2:8">
      <c r="B19" s="443">
        <v>2019</v>
      </c>
      <c r="C19" s="432" t="s">
        <v>50</v>
      </c>
      <c r="D19" s="445">
        <v>3.5499999523162842</v>
      </c>
      <c r="E19" s="445">
        <v>0.34700000286102295</v>
      </c>
      <c r="F19" s="445">
        <v>2.869999885559082</v>
      </c>
      <c r="G19" s="445">
        <v>4.2300000190734863</v>
      </c>
      <c r="H19" s="445">
        <v>9.7899999618530273</v>
      </c>
    </row>
    <row r="20" spans="2:8">
      <c r="B20" s="443">
        <v>2019</v>
      </c>
      <c r="C20" s="432" t="s">
        <v>47</v>
      </c>
      <c r="D20" s="445">
        <v>3.4000000953674316</v>
      </c>
      <c r="E20" s="445">
        <v>0.48399999737739563</v>
      </c>
      <c r="F20" s="445">
        <v>2.4500000476837158</v>
      </c>
      <c r="G20" s="445">
        <v>4.3499999046325684</v>
      </c>
      <c r="H20" s="445">
        <v>14.229999542236328</v>
      </c>
    </row>
    <row r="21" spans="2:8">
      <c r="B21" s="443">
        <v>2020</v>
      </c>
      <c r="C21" s="432" t="s">
        <v>48</v>
      </c>
      <c r="D21" s="445">
        <v>7.0199999809265137</v>
      </c>
      <c r="E21" s="445">
        <v>0.99299997091293335</v>
      </c>
      <c r="F21" s="445">
        <v>5.070000171661377</v>
      </c>
      <c r="G21" s="445">
        <v>8.9600000381469727</v>
      </c>
      <c r="H21" s="445">
        <v>14.149999618530273</v>
      </c>
    </row>
    <row r="22" spans="2:8">
      <c r="B22" s="443">
        <v>2020</v>
      </c>
      <c r="C22" s="432" t="s">
        <v>46</v>
      </c>
      <c r="D22" s="445">
        <v>3.5199999809265137</v>
      </c>
      <c r="E22" s="445">
        <v>0.40999999642372131</v>
      </c>
      <c r="F22" s="445">
        <v>2.7100000381469727</v>
      </c>
      <c r="G22" s="445">
        <v>4.320000171661377</v>
      </c>
      <c r="H22" s="445">
        <v>11.659999847412109</v>
      </c>
    </row>
    <row r="23" spans="2:8">
      <c r="B23" s="443">
        <v>2020</v>
      </c>
      <c r="C23" s="432" t="s">
        <v>50</v>
      </c>
      <c r="D23" s="445">
        <v>5.6100001335144043</v>
      </c>
      <c r="E23" s="445">
        <v>0.41800001263618469</v>
      </c>
      <c r="F23" s="445">
        <v>4.7899999618530273</v>
      </c>
      <c r="G23" s="445">
        <v>6.429999828338623</v>
      </c>
      <c r="H23" s="445">
        <v>7.4600000381469727</v>
      </c>
    </row>
    <row r="24" spans="2:8">
      <c r="B24" s="443">
        <v>2020</v>
      </c>
      <c r="C24" s="432" t="s">
        <v>47</v>
      </c>
      <c r="D24" s="445">
        <v>4.6100001335144043</v>
      </c>
      <c r="E24" s="445">
        <v>0.67500001192092896</v>
      </c>
      <c r="F24" s="445">
        <v>3.2799999713897705</v>
      </c>
      <c r="G24" s="445">
        <v>5.929999828338623</v>
      </c>
      <c r="H24" s="445">
        <v>14.649999618530273</v>
      </c>
    </row>
    <row r="25" spans="2:8">
      <c r="B25" s="443">
        <v>2021</v>
      </c>
      <c r="C25" s="432" t="s">
        <v>48</v>
      </c>
      <c r="D25" s="445">
        <v>4.9899997711181641</v>
      </c>
      <c r="E25" s="445">
        <v>0.82499998807907104</v>
      </c>
      <c r="F25" s="445">
        <v>3.369999885559082</v>
      </c>
      <c r="G25" s="445">
        <v>6.5999999046325684</v>
      </c>
      <c r="H25" s="445">
        <v>16.540000915527344</v>
      </c>
    </row>
    <row r="26" spans="2:8">
      <c r="B26" s="443">
        <v>2021</v>
      </c>
      <c r="C26" s="432" t="s">
        <v>46</v>
      </c>
      <c r="D26" s="445">
        <v>1.9500000476837158</v>
      </c>
      <c r="E26" s="445">
        <v>0.24300000071525574</v>
      </c>
      <c r="F26" s="445">
        <v>1.4800000190734863</v>
      </c>
      <c r="G26" s="445">
        <v>2.4300000667572021</v>
      </c>
      <c r="H26" s="445">
        <v>12.460000038146973</v>
      </c>
    </row>
    <row r="27" spans="2:8">
      <c r="B27" s="443">
        <v>2021</v>
      </c>
      <c r="C27" s="432" t="s">
        <v>50</v>
      </c>
      <c r="D27" s="445">
        <v>5.059999942779541</v>
      </c>
      <c r="E27" s="445">
        <v>0.40599998831748962</v>
      </c>
      <c r="F27" s="445">
        <v>4.2699999809265137</v>
      </c>
      <c r="G27" s="445">
        <v>5.8600001335144043</v>
      </c>
      <c r="H27" s="445">
        <v>8.0100002288818359</v>
      </c>
    </row>
    <row r="28" spans="2:8">
      <c r="B28" s="443">
        <v>2021</v>
      </c>
      <c r="C28" s="432" t="s">
        <v>47</v>
      </c>
      <c r="D28" s="445">
        <v>5.570000171661377</v>
      </c>
      <c r="E28" s="445">
        <v>0.53600001335144043</v>
      </c>
      <c r="F28" s="445">
        <v>4.5199999809265137</v>
      </c>
      <c r="G28" s="445">
        <v>6.619999885559082</v>
      </c>
      <c r="H28" s="445">
        <v>9.6099996566772461</v>
      </c>
    </row>
    <row r="29" spans="2:8">
      <c r="B29" s="443">
        <v>2022</v>
      </c>
      <c r="C29" s="432" t="s">
        <v>48</v>
      </c>
      <c r="D29" s="445">
        <v>3.0999999046325684</v>
      </c>
      <c r="E29" s="445">
        <v>0.40900000929832458</v>
      </c>
      <c r="F29" s="445">
        <v>2.2999999523162842</v>
      </c>
      <c r="G29" s="445">
        <v>3.9000000953674316</v>
      </c>
      <c r="H29" s="445">
        <v>13.189999580383301</v>
      </c>
    </row>
    <row r="30" spans="2:8">
      <c r="B30" s="443">
        <v>2022</v>
      </c>
      <c r="C30" s="432" t="s">
        <v>46</v>
      </c>
      <c r="D30" s="445">
        <v>2.7000000476837158</v>
      </c>
      <c r="E30" s="445">
        <v>0.29199999570846558</v>
      </c>
      <c r="F30" s="445">
        <v>2.119999885559082</v>
      </c>
      <c r="G30" s="445">
        <v>3.2699999809265137</v>
      </c>
      <c r="H30" s="445">
        <v>10.829999923706055</v>
      </c>
    </row>
    <row r="31" spans="2:8">
      <c r="B31" s="443">
        <v>2022</v>
      </c>
      <c r="C31" s="432" t="s">
        <v>50</v>
      </c>
      <c r="D31" s="445">
        <v>4.3000001907348633</v>
      </c>
      <c r="E31" s="445">
        <v>0.3970000147819519</v>
      </c>
      <c r="F31" s="445">
        <v>3.5199999809265137</v>
      </c>
      <c r="G31" s="445">
        <v>5.0799999237060547</v>
      </c>
      <c r="H31" s="445">
        <v>9.25</v>
      </c>
    </row>
    <row r="32" spans="2:8">
      <c r="B32" s="443">
        <v>2022</v>
      </c>
      <c r="C32" s="432" t="s">
        <v>47</v>
      </c>
      <c r="D32" s="445">
        <v>5.119999885559082</v>
      </c>
      <c r="E32" s="445">
        <v>0.67900002002716064</v>
      </c>
      <c r="F32" s="445">
        <v>3.7799999713897705</v>
      </c>
      <c r="G32" s="445">
        <v>6.4499998092651367</v>
      </c>
      <c r="H32" s="445">
        <v>13.270000457763672</v>
      </c>
    </row>
    <row r="33" spans="2:8">
      <c r="B33" s="443">
        <v>2023</v>
      </c>
      <c r="C33" s="432" t="s">
        <v>48</v>
      </c>
      <c r="D33" s="445">
        <v>3.7400000095367432</v>
      </c>
      <c r="E33" s="445">
        <v>0.51599997282028198</v>
      </c>
      <c r="F33" s="445">
        <v>2.7300000190734863</v>
      </c>
      <c r="G33" s="445">
        <v>4.75</v>
      </c>
      <c r="H33" s="445">
        <v>13.789999961853027</v>
      </c>
    </row>
    <row r="34" spans="2:8">
      <c r="B34" s="443">
        <v>2023</v>
      </c>
      <c r="C34" s="432" t="s">
        <v>46</v>
      </c>
      <c r="D34" s="445">
        <v>2.059999942779541</v>
      </c>
      <c r="E34" s="445">
        <v>0.24699999392032623</v>
      </c>
      <c r="F34" s="445">
        <v>1.5800000429153442</v>
      </c>
      <c r="G34" s="445">
        <v>2.5499999523162842</v>
      </c>
      <c r="H34" s="445">
        <v>11.979999542236328</v>
      </c>
    </row>
    <row r="35" spans="2:8">
      <c r="B35" s="443">
        <v>2023</v>
      </c>
      <c r="C35" s="432" t="s">
        <v>50</v>
      </c>
      <c r="D35" s="445">
        <v>3.630000114440918</v>
      </c>
      <c r="E35" s="445">
        <v>0.37400001287460327</v>
      </c>
      <c r="F35" s="445">
        <v>2.9000000953674316</v>
      </c>
      <c r="G35" s="445">
        <v>4.3600001335144043</v>
      </c>
      <c r="H35" s="445">
        <v>10.300000190734863</v>
      </c>
    </row>
    <row r="36" spans="2:8">
      <c r="B36" s="443">
        <v>2023</v>
      </c>
      <c r="C36" s="432" t="s">
        <v>47</v>
      </c>
      <c r="D36" s="445">
        <v>4.2100000381469727</v>
      </c>
      <c r="E36" s="445">
        <v>0.47699999809265137</v>
      </c>
      <c r="F36" s="445">
        <v>3.2799999713897705</v>
      </c>
      <c r="G36" s="445">
        <v>5.1500000953674316</v>
      </c>
      <c r="H36" s="445">
        <v>11.329999923706055</v>
      </c>
    </row>
    <row r="37" spans="2:8">
      <c r="B37" s="443">
        <v>2024</v>
      </c>
      <c r="C37" s="432" t="s">
        <v>48</v>
      </c>
      <c r="D37" s="445">
        <v>3.2400000095367432</v>
      </c>
      <c r="E37" s="445">
        <v>0.45600000023841858</v>
      </c>
      <c r="F37" s="445">
        <v>2.3399999141693115</v>
      </c>
      <c r="G37" s="445">
        <v>4.130000114440918</v>
      </c>
      <c r="H37" s="445">
        <v>14.100000381469727</v>
      </c>
    </row>
    <row r="38" spans="2:8">
      <c r="B38" s="443">
        <v>2024</v>
      </c>
      <c r="C38" s="432" t="s">
        <v>46</v>
      </c>
      <c r="D38" s="445">
        <v>1.8200000524520874</v>
      </c>
      <c r="E38" s="445">
        <v>0.28200000524520874</v>
      </c>
      <c r="F38" s="445">
        <v>1.2599999904632568</v>
      </c>
      <c r="G38" s="445">
        <v>2.369999885559082</v>
      </c>
      <c r="H38" s="445">
        <v>15.539999961853027</v>
      </c>
    </row>
    <row r="39" spans="2:8">
      <c r="B39" s="443">
        <v>2024</v>
      </c>
      <c r="C39" s="432" t="s">
        <v>50</v>
      </c>
      <c r="D39" s="445">
        <v>2.4600000381469727</v>
      </c>
      <c r="E39" s="445">
        <v>0.27700001001358032</v>
      </c>
      <c r="F39" s="445">
        <v>1.9099999666213989</v>
      </c>
      <c r="G39" s="445">
        <v>3</v>
      </c>
      <c r="H39" s="445">
        <v>11.289999961853027</v>
      </c>
    </row>
    <row r="40" spans="2:8">
      <c r="B40" s="443">
        <v>2024</v>
      </c>
      <c r="C40" s="432" t="s">
        <v>47</v>
      </c>
      <c r="D40" s="445">
        <v>3.0099999904632568</v>
      </c>
      <c r="E40" s="445">
        <v>0.38100001215934753</v>
      </c>
      <c r="F40" s="445">
        <v>2.2699999809265137</v>
      </c>
      <c r="G40" s="445">
        <v>3.7599999904632568</v>
      </c>
      <c r="H40" s="445">
        <v>12.630000114440918</v>
      </c>
    </row>
    <row r="41" spans="2:8">
      <c r="B41" s="443">
        <v>2025</v>
      </c>
      <c r="C41" s="432" t="s">
        <v>48</v>
      </c>
      <c r="D41" s="445">
        <v>2.7699999809265137</v>
      </c>
      <c r="E41" s="445">
        <v>0.41899999976158142</v>
      </c>
      <c r="F41" s="445">
        <v>1.9500000476837158</v>
      </c>
      <c r="G41" s="445">
        <v>3.5899999141693115</v>
      </c>
      <c r="H41" s="445">
        <v>15.149999618530273</v>
      </c>
    </row>
    <row r="42" spans="2:8">
      <c r="B42" s="443">
        <v>2025</v>
      </c>
      <c r="C42" s="432" t="s">
        <v>46</v>
      </c>
      <c r="D42" s="445">
        <v>0.95999997854232788</v>
      </c>
      <c r="E42" s="445">
        <v>0.18299999833106995</v>
      </c>
      <c r="F42" s="445">
        <v>0.61000001430511475</v>
      </c>
      <c r="G42" s="445">
        <v>1.3200000524520874</v>
      </c>
      <c r="H42" s="445">
        <v>18.979999542236328</v>
      </c>
    </row>
    <row r="43" spans="2:8">
      <c r="B43" s="443">
        <v>2025</v>
      </c>
      <c r="C43" s="432" t="s">
        <v>50</v>
      </c>
      <c r="D43" s="445">
        <v>2.4800000190734863</v>
      </c>
      <c r="E43" s="445">
        <v>0.29899999499320984</v>
      </c>
      <c r="F43" s="445">
        <v>1.8999999761581421</v>
      </c>
      <c r="G43" s="445">
        <v>3.0699999332427979</v>
      </c>
      <c r="H43" s="445">
        <v>12.039999961853027</v>
      </c>
    </row>
    <row r="44" spans="2:8">
      <c r="B44" s="446">
        <v>2025</v>
      </c>
      <c r="C44" s="440" t="s">
        <v>47</v>
      </c>
      <c r="D44" s="448">
        <v>3.4600000381469727</v>
      </c>
      <c r="E44" s="448">
        <v>0.41800001263618469</v>
      </c>
      <c r="F44" s="448">
        <v>2.6400001049041748</v>
      </c>
      <c r="G44" s="448">
        <v>4.2800002098083496</v>
      </c>
      <c r="H44" s="448">
        <v>12.069999694824219</v>
      </c>
    </row>
    <row r="45" spans="2:8" ht="30.75" customHeight="1">
      <c r="B45" s="430" t="s">
        <v>264</v>
      </c>
      <c r="C45" s="430"/>
      <c r="D45" s="430"/>
      <c r="E45" s="430"/>
      <c r="F45" s="430"/>
      <c r="G45" s="430"/>
      <c r="H45" s="430"/>
    </row>
  </sheetData>
  <mergeCells count="2">
    <mergeCell ref="B2:H2"/>
    <mergeCell ref="B45:H45"/>
  </mergeCells>
  <hyperlinks>
    <hyperlink ref="A1" location="'Índice'!A1" display="Índice" xr:uid="{E94A2AD9-8241-4ECC-9134-28197A23BEF2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42C57-86FA-49D9-8EAE-D3510B149D6D}">
  <sheetPr codeName="Sheet17">
    <tabColor theme="9" tint="0.79998168889431442"/>
  </sheetPr>
  <dimension ref="A1:H55"/>
  <sheetViews>
    <sheetView showGridLines="0" workbookViewId="0">
      <selection activeCell="P28" sqref="P28"/>
    </sheetView>
  </sheetViews>
  <sheetFormatPr baseColWidth="10" defaultColWidth="9" defaultRowHeight="15"/>
  <cols>
    <col min="1" max="1" width="9" style="452"/>
    <col min="2" max="2" width="5" style="452" bestFit="1" customWidth="1"/>
    <col min="3" max="3" width="14.140625" style="432" bestFit="1" customWidth="1"/>
    <col min="4" max="4" width="10.5703125" style="452" bestFit="1" customWidth="1"/>
    <col min="5" max="5" width="13.42578125" style="452" bestFit="1" customWidth="1"/>
    <col min="6" max="6" width="13.7109375" style="452" bestFit="1" customWidth="1"/>
    <col min="7" max="7" width="14.42578125" style="452" bestFit="1" customWidth="1"/>
    <col min="8" max="8" width="26.140625" style="452" bestFit="1" customWidth="1"/>
    <col min="9" max="16384" width="9" style="452"/>
  </cols>
  <sheetData>
    <row r="1" spans="1:8">
      <c r="A1" s="423" t="s">
        <v>207</v>
      </c>
      <c r="C1" s="452"/>
    </row>
    <row r="2" spans="1:8" ht="30.4" customHeight="1">
      <c r="B2" s="425" t="s">
        <v>282</v>
      </c>
      <c r="C2" s="425"/>
      <c r="D2" s="425"/>
      <c r="E2" s="425"/>
      <c r="F2" s="425"/>
      <c r="G2" s="425"/>
      <c r="H2" s="425"/>
    </row>
    <row r="3" spans="1:8" ht="13.9" customHeight="1">
      <c r="C3" s="452"/>
    </row>
    <row r="4" spans="1:8">
      <c r="B4" s="472" t="s">
        <v>32</v>
      </c>
      <c r="C4" s="472" t="s">
        <v>283</v>
      </c>
      <c r="D4" s="472" t="s">
        <v>266</v>
      </c>
      <c r="E4" s="472" t="s">
        <v>271</v>
      </c>
      <c r="F4" s="472" t="s">
        <v>261</v>
      </c>
      <c r="G4" s="472" t="s">
        <v>262</v>
      </c>
      <c r="H4" s="472" t="s">
        <v>263</v>
      </c>
    </row>
    <row r="5" spans="1:8">
      <c r="B5" s="455">
        <v>2016</v>
      </c>
      <c r="C5" s="452" t="s">
        <v>59</v>
      </c>
      <c r="D5" s="461">
        <v>49.860000610351563</v>
      </c>
      <c r="E5" s="461">
        <v>0.9309999942779541</v>
      </c>
      <c r="F5" s="461">
        <v>48.029998779296875</v>
      </c>
      <c r="G5" s="461">
        <v>51.680000305175781</v>
      </c>
      <c r="H5" s="461">
        <v>1.8700000047683716</v>
      </c>
    </row>
    <row r="6" spans="1:8">
      <c r="B6" s="455">
        <v>2016</v>
      </c>
      <c r="C6" s="452" t="s">
        <v>60</v>
      </c>
      <c r="D6" s="461">
        <v>34</v>
      </c>
      <c r="E6" s="461">
        <v>0.73500001430511475</v>
      </c>
      <c r="F6" s="461">
        <v>32.569999694824219</v>
      </c>
      <c r="G6" s="461">
        <v>35.439998626708984</v>
      </c>
      <c r="H6" s="461">
        <v>2.1600000858306885</v>
      </c>
    </row>
    <row r="7" spans="1:8">
      <c r="B7" s="455">
        <v>2016</v>
      </c>
      <c r="C7" s="452" t="s">
        <v>284</v>
      </c>
      <c r="D7" s="461">
        <v>26.860000610351563</v>
      </c>
      <c r="E7" s="461">
        <v>0.69599997997283936</v>
      </c>
      <c r="F7" s="461">
        <v>25.489999771118164</v>
      </c>
      <c r="G7" s="461">
        <v>28.219999313354492</v>
      </c>
      <c r="H7" s="461">
        <v>2.5899999141693115</v>
      </c>
    </row>
    <row r="8" spans="1:8">
      <c r="B8" s="455">
        <v>2016</v>
      </c>
      <c r="C8" s="452" t="s">
        <v>285</v>
      </c>
      <c r="D8" s="461">
        <v>21.370000839233398</v>
      </c>
      <c r="E8" s="461">
        <v>0.95999997854232788</v>
      </c>
      <c r="F8" s="461">
        <v>19.489999771118164</v>
      </c>
      <c r="G8" s="461">
        <v>23.260000228881836</v>
      </c>
      <c r="H8" s="461">
        <v>4.4899997711181641</v>
      </c>
    </row>
    <row r="9" spans="1:8">
      <c r="B9" s="455">
        <v>2016</v>
      </c>
      <c r="C9" s="452" t="s">
        <v>63</v>
      </c>
      <c r="D9" s="461">
        <v>22.729999542236328</v>
      </c>
      <c r="E9" s="461">
        <v>0.9660000205039978</v>
      </c>
      <c r="F9" s="461">
        <v>20.840000152587891</v>
      </c>
      <c r="G9" s="461">
        <v>24.629999160766602</v>
      </c>
      <c r="H9" s="461">
        <v>4.25</v>
      </c>
    </row>
    <row r="10" spans="1:8">
      <c r="B10" s="455">
        <v>2017</v>
      </c>
      <c r="C10" s="452" t="s">
        <v>59</v>
      </c>
      <c r="D10" s="461">
        <v>44.810001373291016</v>
      </c>
      <c r="E10" s="461">
        <v>0.9100000262260437</v>
      </c>
      <c r="F10" s="461">
        <v>43.020000457763672</v>
      </c>
      <c r="G10" s="461">
        <v>46.590000152587891</v>
      </c>
      <c r="H10" s="461">
        <v>2.0299999713897705</v>
      </c>
    </row>
    <row r="11" spans="1:8">
      <c r="B11" s="455">
        <v>2017</v>
      </c>
      <c r="C11" s="452" t="s">
        <v>60</v>
      </c>
      <c r="D11" s="461">
        <v>31.100000381469727</v>
      </c>
      <c r="E11" s="461">
        <v>0.68699997663497925</v>
      </c>
      <c r="F11" s="461">
        <v>29.760000228881836</v>
      </c>
      <c r="G11" s="461">
        <v>32.450000762939453</v>
      </c>
      <c r="H11" s="461">
        <v>2.2100000381469727</v>
      </c>
    </row>
    <row r="12" spans="1:8">
      <c r="B12" s="455">
        <v>2017</v>
      </c>
      <c r="C12" s="452" t="s">
        <v>284</v>
      </c>
      <c r="D12" s="461">
        <v>23.770000457763672</v>
      </c>
      <c r="E12" s="461">
        <v>0.6380000114440918</v>
      </c>
      <c r="F12" s="461">
        <v>22.520000457763672</v>
      </c>
      <c r="G12" s="461">
        <v>25.020000457763672</v>
      </c>
      <c r="H12" s="461">
        <v>2.6800000667572021</v>
      </c>
    </row>
    <row r="13" spans="1:8">
      <c r="B13" s="455">
        <v>2017</v>
      </c>
      <c r="C13" s="452" t="s">
        <v>285</v>
      </c>
      <c r="D13" s="461">
        <v>19.780000686645508</v>
      </c>
      <c r="E13" s="461">
        <v>0.93699997663497925</v>
      </c>
      <c r="F13" s="461">
        <v>17.950000762939453</v>
      </c>
      <c r="G13" s="461">
        <v>21.620000839233398</v>
      </c>
      <c r="H13" s="461">
        <v>4.7399997711181641</v>
      </c>
    </row>
    <row r="14" spans="1:8">
      <c r="B14" s="455">
        <v>2017</v>
      </c>
      <c r="C14" s="452" t="s">
        <v>63</v>
      </c>
      <c r="D14" s="461">
        <v>18.969999313354492</v>
      </c>
      <c r="E14" s="461">
        <v>0.93400001525878906</v>
      </c>
      <c r="F14" s="461">
        <v>17.139999389648438</v>
      </c>
      <c r="G14" s="461">
        <v>20.799999237060547</v>
      </c>
      <c r="H14" s="461">
        <v>4.929999828338623</v>
      </c>
    </row>
    <row r="15" spans="1:8">
      <c r="B15" s="455">
        <v>2018</v>
      </c>
      <c r="C15" s="452" t="s">
        <v>59</v>
      </c>
      <c r="D15" s="461">
        <v>42.5</v>
      </c>
      <c r="E15" s="461">
        <v>0.94599997997283936</v>
      </c>
      <c r="F15" s="461">
        <v>40.639999389648438</v>
      </c>
      <c r="G15" s="461">
        <v>44.349998474121094</v>
      </c>
      <c r="H15" s="461">
        <v>2.2300000190734863</v>
      </c>
    </row>
    <row r="16" spans="1:8">
      <c r="B16" s="455">
        <v>2018</v>
      </c>
      <c r="C16" s="452" t="s">
        <v>60</v>
      </c>
      <c r="D16" s="461">
        <v>27.879999160766602</v>
      </c>
      <c r="E16" s="461">
        <v>0.68000000715255737</v>
      </c>
      <c r="F16" s="461">
        <v>26.540000915527344</v>
      </c>
      <c r="G16" s="461">
        <v>29.209999084472656</v>
      </c>
      <c r="H16" s="461">
        <v>2.440000057220459</v>
      </c>
    </row>
    <row r="17" spans="2:8">
      <c r="B17" s="455">
        <v>2018</v>
      </c>
      <c r="C17" s="452" t="s">
        <v>284</v>
      </c>
      <c r="D17" s="461">
        <v>20.409999847412109</v>
      </c>
      <c r="E17" s="461">
        <v>0.57999998331069946</v>
      </c>
      <c r="F17" s="461">
        <v>19.280000686645508</v>
      </c>
      <c r="G17" s="461">
        <v>21.549999237060547</v>
      </c>
      <c r="H17" s="461">
        <v>2.8399999141693115</v>
      </c>
    </row>
    <row r="18" spans="2:8">
      <c r="B18" s="455">
        <v>2018</v>
      </c>
      <c r="C18" s="452" t="s">
        <v>285</v>
      </c>
      <c r="D18" s="461">
        <v>16.930000305175781</v>
      </c>
      <c r="E18" s="461">
        <v>0.84500002861022949</v>
      </c>
      <c r="F18" s="461">
        <v>15.279999732971191</v>
      </c>
      <c r="G18" s="461">
        <v>18.590000152587891</v>
      </c>
      <c r="H18" s="461">
        <v>4.9899997711181641</v>
      </c>
    </row>
    <row r="19" spans="2:8">
      <c r="B19" s="455">
        <v>2018</v>
      </c>
      <c r="C19" s="452" t="s">
        <v>63</v>
      </c>
      <c r="D19" s="461">
        <v>17.780000686645508</v>
      </c>
      <c r="E19" s="461">
        <v>0.86900001764297485</v>
      </c>
      <c r="F19" s="461">
        <v>16.069999694824219</v>
      </c>
      <c r="G19" s="461">
        <v>19.479999542236328</v>
      </c>
      <c r="H19" s="461">
        <v>4.8899998664855957</v>
      </c>
    </row>
    <row r="20" spans="2:8">
      <c r="B20" s="455">
        <v>2019</v>
      </c>
      <c r="C20" s="452" t="s">
        <v>59</v>
      </c>
      <c r="D20" s="461">
        <v>40.319999694824219</v>
      </c>
      <c r="E20" s="461">
        <v>0.95899999141693115</v>
      </c>
      <c r="F20" s="461">
        <v>38.439998626708984</v>
      </c>
      <c r="G20" s="461">
        <v>42.200000762939453</v>
      </c>
      <c r="H20" s="461">
        <v>2.380000114440918</v>
      </c>
    </row>
    <row r="21" spans="2:8">
      <c r="B21" s="455">
        <v>2019</v>
      </c>
      <c r="C21" s="452" t="s">
        <v>60</v>
      </c>
      <c r="D21" s="461">
        <v>25.340000152587891</v>
      </c>
      <c r="E21" s="461">
        <v>0.67900002002716064</v>
      </c>
      <c r="F21" s="461">
        <v>24.010000228881836</v>
      </c>
      <c r="G21" s="461">
        <v>26.670000076293945</v>
      </c>
      <c r="H21" s="461">
        <v>2.6800000667572021</v>
      </c>
    </row>
    <row r="22" spans="2:8">
      <c r="B22" s="455">
        <v>2019</v>
      </c>
      <c r="C22" s="452" t="s">
        <v>284</v>
      </c>
      <c r="D22" s="461">
        <v>18.280000686645508</v>
      </c>
      <c r="E22" s="461">
        <v>0.6029999852180481</v>
      </c>
      <c r="F22" s="461">
        <v>17.100000381469727</v>
      </c>
      <c r="G22" s="461">
        <v>19.459999084472656</v>
      </c>
      <c r="H22" s="461">
        <v>3.2999999523162842</v>
      </c>
    </row>
    <row r="23" spans="2:8">
      <c r="B23" s="455">
        <v>2019</v>
      </c>
      <c r="C23" s="452" t="s">
        <v>285</v>
      </c>
      <c r="D23" s="461">
        <v>13.390000343322754</v>
      </c>
      <c r="E23" s="461">
        <v>0.75</v>
      </c>
      <c r="F23" s="461">
        <v>11.920000076293945</v>
      </c>
      <c r="G23" s="461">
        <v>14.859999656677246</v>
      </c>
      <c r="H23" s="461">
        <v>5.5999999046325684</v>
      </c>
    </row>
    <row r="24" spans="2:8">
      <c r="B24" s="455">
        <v>2019</v>
      </c>
      <c r="C24" s="452" t="s">
        <v>63</v>
      </c>
      <c r="D24" s="461">
        <v>14.890000343322754</v>
      </c>
      <c r="E24" s="461">
        <v>0.92299997806549072</v>
      </c>
      <c r="F24" s="461">
        <v>13.079999923706055</v>
      </c>
      <c r="G24" s="461">
        <v>16.700000762939453</v>
      </c>
      <c r="H24" s="461">
        <v>6.1999998092651367</v>
      </c>
    </row>
    <row r="25" spans="2:8">
      <c r="B25" s="455">
        <v>2020</v>
      </c>
      <c r="C25" s="452" t="s">
        <v>59</v>
      </c>
      <c r="D25" s="461">
        <v>47.049999237060547</v>
      </c>
      <c r="E25" s="461">
        <v>1.0369999408721924</v>
      </c>
      <c r="F25" s="461">
        <v>45.009998321533203</v>
      </c>
      <c r="G25" s="461">
        <v>49.080001831054688</v>
      </c>
      <c r="H25" s="461">
        <v>2.2000000476837158</v>
      </c>
    </row>
    <row r="26" spans="2:8">
      <c r="B26" s="455">
        <v>2020</v>
      </c>
      <c r="C26" s="452" t="s">
        <v>60</v>
      </c>
      <c r="D26" s="461">
        <v>31.819999694824219</v>
      </c>
      <c r="E26" s="461">
        <v>0.77700001001358032</v>
      </c>
      <c r="F26" s="461">
        <v>30.299999237060547</v>
      </c>
      <c r="G26" s="461">
        <v>33.340000152587891</v>
      </c>
      <c r="H26" s="461">
        <v>2.440000057220459</v>
      </c>
    </row>
    <row r="27" spans="2:8">
      <c r="B27" s="455">
        <v>2020</v>
      </c>
      <c r="C27" s="452" t="s">
        <v>284</v>
      </c>
      <c r="D27" s="461">
        <v>22.219999313354492</v>
      </c>
      <c r="E27" s="461">
        <v>0.70099997520446777</v>
      </c>
      <c r="F27" s="461">
        <v>20.840000152587891</v>
      </c>
      <c r="G27" s="461">
        <v>23.590000152587891</v>
      </c>
      <c r="H27" s="461">
        <v>3.1600000858306885</v>
      </c>
    </row>
    <row r="28" spans="2:8">
      <c r="B28" s="455">
        <v>2020</v>
      </c>
      <c r="C28" s="452" t="s">
        <v>285</v>
      </c>
      <c r="D28" s="461">
        <v>14.159999847412109</v>
      </c>
      <c r="E28" s="461">
        <v>0.85500001907348633</v>
      </c>
      <c r="F28" s="461">
        <v>12.479999542236328</v>
      </c>
      <c r="G28" s="461">
        <v>15.829999923706055</v>
      </c>
      <c r="H28" s="461">
        <v>6.0399999618530273</v>
      </c>
    </row>
    <row r="29" spans="2:8">
      <c r="B29" s="455">
        <v>2020</v>
      </c>
      <c r="C29" s="452" t="s">
        <v>63</v>
      </c>
      <c r="D29" s="461">
        <v>13.319999694824219</v>
      </c>
      <c r="E29" s="461">
        <v>0.90700000524520874</v>
      </c>
      <c r="F29" s="461">
        <v>11.550000190734863</v>
      </c>
      <c r="G29" s="461">
        <v>15.100000381469727</v>
      </c>
      <c r="H29" s="461">
        <v>6.809999942779541</v>
      </c>
    </row>
    <row r="30" spans="2:8">
      <c r="B30" s="455">
        <v>2021</v>
      </c>
      <c r="C30" s="452" t="s">
        <v>59</v>
      </c>
      <c r="D30" s="461">
        <v>47.220001220703125</v>
      </c>
      <c r="E30" s="461">
        <v>0.89200001955032349</v>
      </c>
      <c r="F30" s="461">
        <v>45.470001220703125</v>
      </c>
      <c r="G30" s="461">
        <v>48.959999084472656</v>
      </c>
      <c r="H30" s="461">
        <v>1.8899999856948853</v>
      </c>
    </row>
    <row r="31" spans="2:8">
      <c r="B31" s="455">
        <v>2021</v>
      </c>
      <c r="C31" s="452" t="s">
        <v>60</v>
      </c>
      <c r="D31" s="461">
        <v>31.579999923706055</v>
      </c>
      <c r="E31" s="461">
        <v>0.68500000238418579</v>
      </c>
      <c r="F31" s="461">
        <v>30.239999771118164</v>
      </c>
      <c r="G31" s="461">
        <v>32.919998168945313</v>
      </c>
      <c r="H31" s="461">
        <v>2.1700000762939453</v>
      </c>
    </row>
    <row r="32" spans="2:8">
      <c r="B32" s="455">
        <v>2021</v>
      </c>
      <c r="C32" s="452" t="s">
        <v>284</v>
      </c>
      <c r="D32" s="461">
        <v>22.280000686645508</v>
      </c>
      <c r="E32" s="461">
        <v>0.6380000114440918</v>
      </c>
      <c r="F32" s="461">
        <v>21.030000686645508</v>
      </c>
      <c r="G32" s="461">
        <v>23.530000686645508</v>
      </c>
      <c r="H32" s="461">
        <v>2.8599998950958252</v>
      </c>
    </row>
    <row r="33" spans="2:8">
      <c r="B33" s="455">
        <v>2021</v>
      </c>
      <c r="C33" s="452" t="s">
        <v>285</v>
      </c>
      <c r="D33" s="461">
        <v>16.319999694824219</v>
      </c>
      <c r="E33" s="461">
        <v>0.87099999189376831</v>
      </c>
      <c r="F33" s="461">
        <v>14.619999885559082</v>
      </c>
      <c r="G33" s="461">
        <v>18.030000686645508</v>
      </c>
      <c r="H33" s="461">
        <v>5.3299999237060547</v>
      </c>
    </row>
    <row r="34" spans="2:8">
      <c r="B34" s="455">
        <v>2021</v>
      </c>
      <c r="C34" s="452" t="s">
        <v>63</v>
      </c>
      <c r="D34" s="461">
        <v>15.109999656677246</v>
      </c>
      <c r="E34" s="461">
        <v>0.78899997472763062</v>
      </c>
      <c r="F34" s="461">
        <v>13.560000419616699</v>
      </c>
      <c r="G34" s="461">
        <v>16.659999847412109</v>
      </c>
      <c r="H34" s="461">
        <v>5.2199997901916504</v>
      </c>
    </row>
    <row r="35" spans="2:8">
      <c r="B35" s="455">
        <v>2022</v>
      </c>
      <c r="C35" s="452" t="s">
        <v>59</v>
      </c>
      <c r="D35" s="461">
        <v>43.319999694824219</v>
      </c>
      <c r="E35" s="461">
        <v>0.93800002336502075</v>
      </c>
      <c r="F35" s="461">
        <v>41.479999542236328</v>
      </c>
      <c r="G35" s="461">
        <v>45.159999847412109</v>
      </c>
      <c r="H35" s="461">
        <v>2.1700000762939453</v>
      </c>
    </row>
    <row r="36" spans="2:8">
      <c r="B36" s="455">
        <v>2022</v>
      </c>
      <c r="C36" s="452" t="s">
        <v>60</v>
      </c>
      <c r="D36" s="461">
        <v>27.950000762939453</v>
      </c>
      <c r="E36" s="461">
        <v>0.68199998140335083</v>
      </c>
      <c r="F36" s="461">
        <v>26.610000610351563</v>
      </c>
      <c r="G36" s="461">
        <v>29.290000915527344</v>
      </c>
      <c r="H36" s="461">
        <v>2.440000057220459</v>
      </c>
    </row>
    <row r="37" spans="2:8">
      <c r="B37" s="455">
        <v>2022</v>
      </c>
      <c r="C37" s="452" t="s">
        <v>284</v>
      </c>
      <c r="D37" s="461">
        <v>20.510000228881836</v>
      </c>
      <c r="E37" s="461">
        <v>0.61000001430511475</v>
      </c>
      <c r="F37" s="461">
        <v>19.309999465942383</v>
      </c>
      <c r="G37" s="461">
        <v>21.700000762939453</v>
      </c>
      <c r="H37" s="461">
        <v>2.9800000190734863</v>
      </c>
    </row>
    <row r="38" spans="2:8">
      <c r="B38" s="455">
        <v>2022</v>
      </c>
      <c r="C38" s="452" t="s">
        <v>285</v>
      </c>
      <c r="D38" s="461">
        <v>13.029999732971191</v>
      </c>
      <c r="E38" s="461">
        <v>0.71700000762939453</v>
      </c>
      <c r="F38" s="461">
        <v>11.630000114440918</v>
      </c>
      <c r="G38" s="461">
        <v>14.439999580383301</v>
      </c>
      <c r="H38" s="461">
        <v>5.5</v>
      </c>
    </row>
    <row r="39" spans="2:8">
      <c r="B39" s="455">
        <v>2022</v>
      </c>
      <c r="C39" s="452" t="s">
        <v>63</v>
      </c>
      <c r="D39" s="461">
        <v>14.029999732971191</v>
      </c>
      <c r="E39" s="461">
        <v>0.82300001382827759</v>
      </c>
      <c r="F39" s="461">
        <v>12.420000076293945</v>
      </c>
      <c r="G39" s="461">
        <v>15.640000343322754</v>
      </c>
      <c r="H39" s="461">
        <v>5.8600001335144043</v>
      </c>
    </row>
    <row r="40" spans="2:8">
      <c r="B40" s="455">
        <v>2023</v>
      </c>
      <c r="C40" s="452" t="s">
        <v>59</v>
      </c>
      <c r="D40" s="461">
        <v>37.240001678466797</v>
      </c>
      <c r="E40" s="461">
        <v>0.92500001192092896</v>
      </c>
      <c r="F40" s="461">
        <v>35.430000305175781</v>
      </c>
      <c r="G40" s="461">
        <v>39.049999237060547</v>
      </c>
      <c r="H40" s="461">
        <v>2.4800000190734863</v>
      </c>
    </row>
    <row r="41" spans="2:8">
      <c r="B41" s="455">
        <v>2023</v>
      </c>
      <c r="C41" s="452" t="s">
        <v>60</v>
      </c>
      <c r="D41" s="461">
        <v>22.940000534057617</v>
      </c>
      <c r="E41" s="461">
        <v>0.625</v>
      </c>
      <c r="F41" s="461">
        <v>21.719999313354492</v>
      </c>
      <c r="G41" s="461">
        <v>24.170000076293945</v>
      </c>
      <c r="H41" s="461">
        <v>2.7200000286102295</v>
      </c>
    </row>
    <row r="42" spans="2:8">
      <c r="B42" s="455">
        <v>2023</v>
      </c>
      <c r="C42" s="452" t="s">
        <v>284</v>
      </c>
      <c r="D42" s="461">
        <v>16.379999160766602</v>
      </c>
      <c r="E42" s="461">
        <v>0.56300002336502075</v>
      </c>
      <c r="F42" s="461">
        <v>15.270000457763672</v>
      </c>
      <c r="G42" s="461">
        <v>17.479999542236328</v>
      </c>
      <c r="H42" s="461">
        <v>3.440000057220459</v>
      </c>
    </row>
    <row r="43" spans="2:8">
      <c r="B43" s="455">
        <v>2023</v>
      </c>
      <c r="C43" s="452" t="s">
        <v>285</v>
      </c>
      <c r="D43" s="461">
        <v>11.449999809265137</v>
      </c>
      <c r="E43" s="461">
        <v>0.62999999523162842</v>
      </c>
      <c r="F43" s="461">
        <v>10.220000267028809</v>
      </c>
      <c r="G43" s="461">
        <v>12.689999580383301</v>
      </c>
      <c r="H43" s="461">
        <v>5.5</v>
      </c>
    </row>
    <row r="44" spans="2:8">
      <c r="B44" s="455">
        <v>2023</v>
      </c>
      <c r="C44" s="452" t="s">
        <v>63</v>
      </c>
      <c r="D44" s="461">
        <v>12.25</v>
      </c>
      <c r="E44" s="461">
        <v>0.7369999885559082</v>
      </c>
      <c r="F44" s="461">
        <v>10.810000419616699</v>
      </c>
      <c r="G44" s="461">
        <v>13.699999809265137</v>
      </c>
      <c r="H44" s="461">
        <v>6.0199999809265137</v>
      </c>
    </row>
    <row r="45" spans="2:8">
      <c r="B45" s="455">
        <v>2024</v>
      </c>
      <c r="C45" s="452" t="s">
        <v>59</v>
      </c>
      <c r="D45" s="461">
        <v>31.860000610351563</v>
      </c>
      <c r="E45" s="461">
        <v>0.92299997806549072</v>
      </c>
      <c r="F45" s="461">
        <v>30.049999237060547</v>
      </c>
      <c r="G45" s="461">
        <v>33.669998168945313</v>
      </c>
      <c r="H45" s="461">
        <v>2.9000000953674316</v>
      </c>
    </row>
    <row r="46" spans="2:8">
      <c r="B46" s="455">
        <v>2024</v>
      </c>
      <c r="C46" s="452" t="s">
        <v>60</v>
      </c>
      <c r="D46" s="461">
        <v>18.600000381469727</v>
      </c>
      <c r="E46" s="461">
        <v>0.60000002384185791</v>
      </c>
      <c r="F46" s="461">
        <v>17.430000305175781</v>
      </c>
      <c r="G46" s="461">
        <v>19.780000686645508</v>
      </c>
      <c r="H46" s="461">
        <v>3.2200000286102295</v>
      </c>
    </row>
    <row r="47" spans="2:8">
      <c r="B47" s="455">
        <v>2024</v>
      </c>
      <c r="C47" s="452" t="s">
        <v>284</v>
      </c>
      <c r="D47" s="461">
        <v>14.039999961853027</v>
      </c>
      <c r="E47" s="461">
        <v>0.54600000381469727</v>
      </c>
      <c r="F47" s="461">
        <v>12.970000267028809</v>
      </c>
      <c r="G47" s="461">
        <v>15.119999885559082</v>
      </c>
      <c r="H47" s="461">
        <v>3.8900001049041748</v>
      </c>
    </row>
    <row r="48" spans="2:8">
      <c r="B48" s="455">
        <v>2024</v>
      </c>
      <c r="C48" s="452" t="s">
        <v>285</v>
      </c>
      <c r="D48" s="461">
        <v>9.5100002288818359</v>
      </c>
      <c r="E48" s="461">
        <v>0.65799999237060547</v>
      </c>
      <c r="F48" s="461">
        <v>8.2200002670288086</v>
      </c>
      <c r="G48" s="461">
        <v>10.789999961853027</v>
      </c>
      <c r="H48" s="461">
        <v>6.9200000762939453</v>
      </c>
    </row>
    <row r="49" spans="2:8">
      <c r="B49" s="455">
        <v>2024</v>
      </c>
      <c r="C49" s="452" t="s">
        <v>63</v>
      </c>
      <c r="D49" s="461">
        <v>8.75</v>
      </c>
      <c r="E49" s="461">
        <v>0.61500000953674316</v>
      </c>
      <c r="F49" s="461">
        <v>7.5500001907348633</v>
      </c>
      <c r="G49" s="461">
        <v>9.9600000381469727</v>
      </c>
      <c r="H49" s="461">
        <v>7.0199999809265137</v>
      </c>
    </row>
    <row r="50" spans="2:8">
      <c r="B50" s="455">
        <v>2025</v>
      </c>
      <c r="C50" s="452" t="s">
        <v>59</v>
      </c>
      <c r="D50" s="461">
        <v>30.120000839233398</v>
      </c>
      <c r="E50" s="461">
        <v>0.91200000047683716</v>
      </c>
      <c r="F50" s="461">
        <v>28.329999923706055</v>
      </c>
      <c r="G50" s="461">
        <v>31.909999847412109</v>
      </c>
      <c r="H50" s="461">
        <v>3.0299999713897705</v>
      </c>
    </row>
    <row r="51" spans="2:8">
      <c r="B51" s="455">
        <v>2025</v>
      </c>
      <c r="C51" s="452" t="s">
        <v>60</v>
      </c>
      <c r="D51" s="461">
        <v>16.819999694824219</v>
      </c>
      <c r="E51" s="461">
        <v>0.56199997663497925</v>
      </c>
      <c r="F51" s="461">
        <v>15.720000267028809</v>
      </c>
      <c r="G51" s="461">
        <v>17.920000076293945</v>
      </c>
      <c r="H51" s="461">
        <v>3.3399999141693115</v>
      </c>
    </row>
    <row r="52" spans="2:8">
      <c r="B52" s="455">
        <v>2025</v>
      </c>
      <c r="C52" s="452" t="s">
        <v>284</v>
      </c>
      <c r="D52" s="461">
        <v>12.100000381469727</v>
      </c>
      <c r="E52" s="461">
        <v>0.49000000953674316</v>
      </c>
      <c r="F52" s="461">
        <v>11.140000343322754</v>
      </c>
      <c r="G52" s="461">
        <v>13.060000419616699</v>
      </c>
      <c r="H52" s="461">
        <v>4.0500001907348633</v>
      </c>
    </row>
    <row r="53" spans="2:8">
      <c r="B53" s="455">
        <v>2025</v>
      </c>
      <c r="C53" s="452" t="s">
        <v>285</v>
      </c>
      <c r="D53" s="461">
        <v>7.7199997901916504</v>
      </c>
      <c r="E53" s="461">
        <v>0.54000002145767212</v>
      </c>
      <c r="F53" s="461">
        <v>6.6599998474121094</v>
      </c>
      <c r="G53" s="461">
        <v>8.7799997329711914</v>
      </c>
      <c r="H53" s="461">
        <v>7</v>
      </c>
    </row>
    <row r="54" spans="2:8">
      <c r="B54" s="456">
        <v>2025</v>
      </c>
      <c r="C54" s="457" t="s">
        <v>63</v>
      </c>
      <c r="D54" s="462">
        <v>7.8600001335144043</v>
      </c>
      <c r="E54" s="462">
        <v>0.57499998807907104</v>
      </c>
      <c r="F54" s="462">
        <v>6.7300000190734863</v>
      </c>
      <c r="G54" s="462">
        <v>8.9899997711181641</v>
      </c>
      <c r="H54" s="462">
        <v>7.320000171661377</v>
      </c>
    </row>
    <row r="55" spans="2:8" ht="35.85" customHeight="1">
      <c r="B55" s="430" t="s">
        <v>264</v>
      </c>
      <c r="C55" s="430"/>
      <c r="D55" s="430"/>
      <c r="E55" s="430"/>
      <c r="F55" s="430"/>
      <c r="G55" s="430"/>
      <c r="H55" s="430"/>
    </row>
  </sheetData>
  <mergeCells count="2">
    <mergeCell ref="B2:H2"/>
    <mergeCell ref="B55:H55"/>
  </mergeCells>
  <hyperlinks>
    <hyperlink ref="A1" location="'Índice'!A1" display="Índice" xr:uid="{94197FF9-EE32-4D87-919D-03C551B5412C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9E664-6BE4-4120-8D24-0D31B0DF4BBE}">
  <sheetPr codeName="Sheet18">
    <tabColor theme="9" tint="0.79998168889431442"/>
  </sheetPr>
  <dimension ref="A1:G16"/>
  <sheetViews>
    <sheetView showGridLines="0" topLeftCell="A2" workbookViewId="0">
      <selection activeCell="P28" sqref="P28"/>
    </sheetView>
  </sheetViews>
  <sheetFormatPr baseColWidth="10" defaultColWidth="9.140625" defaultRowHeight="15"/>
  <cols>
    <col min="1" max="1" width="9.140625" style="432"/>
    <col min="2" max="2" width="5" style="432" bestFit="1" customWidth="1"/>
    <col min="3" max="3" width="10.5703125" style="432" bestFit="1" customWidth="1"/>
    <col min="4" max="4" width="13.42578125" style="432" bestFit="1" customWidth="1"/>
    <col min="5" max="5" width="13.7109375" style="432" bestFit="1" customWidth="1"/>
    <col min="6" max="6" width="14.42578125" style="432" bestFit="1" customWidth="1"/>
    <col min="7" max="7" width="26.140625" style="432" bestFit="1" customWidth="1"/>
    <col min="8" max="16384" width="9.140625" style="432"/>
  </cols>
  <sheetData>
    <row r="1" spans="1:7">
      <c r="A1" s="423" t="s">
        <v>207</v>
      </c>
    </row>
    <row r="3" spans="1:7" ht="45.75" customHeight="1">
      <c r="B3" s="425" t="s">
        <v>286</v>
      </c>
      <c r="C3" s="425"/>
      <c r="D3" s="425"/>
      <c r="E3" s="425"/>
      <c r="F3" s="425"/>
      <c r="G3" s="425"/>
    </row>
    <row r="5" spans="1:7">
      <c r="B5" s="478" t="s">
        <v>32</v>
      </c>
      <c r="C5" s="478" t="s">
        <v>266</v>
      </c>
      <c r="D5" s="478" t="s">
        <v>260</v>
      </c>
      <c r="E5" s="478" t="s">
        <v>261</v>
      </c>
      <c r="F5" s="478" t="s">
        <v>262</v>
      </c>
      <c r="G5" s="478" t="s">
        <v>287</v>
      </c>
    </row>
    <row r="6" spans="1:7">
      <c r="B6" s="443">
        <v>2016</v>
      </c>
      <c r="C6" s="438">
        <v>11.180000305175781</v>
      </c>
      <c r="D6" s="438">
        <v>0.2800000011920929</v>
      </c>
      <c r="E6" s="438">
        <v>10.640000343322754</v>
      </c>
      <c r="F6" s="438">
        <v>11.720000267028809</v>
      </c>
      <c r="G6" s="438">
        <v>2.4600000381469727</v>
      </c>
    </row>
    <row r="7" spans="1:7">
      <c r="B7" s="443">
        <v>2017</v>
      </c>
      <c r="C7" s="438">
        <v>9.6499996185302734</v>
      </c>
      <c r="D7" s="438">
        <v>0.25999999046325684</v>
      </c>
      <c r="E7" s="438">
        <v>9.1400003433227539</v>
      </c>
      <c r="F7" s="438">
        <v>10.159999847412109</v>
      </c>
      <c r="G7" s="438">
        <v>2.7100000381469727</v>
      </c>
    </row>
    <row r="8" spans="1:7">
      <c r="B8" s="443">
        <v>2018</v>
      </c>
      <c r="C8" s="438">
        <v>8.130000114440918</v>
      </c>
      <c r="D8" s="438">
        <v>0.23000000417232513</v>
      </c>
      <c r="E8" s="438">
        <v>7.679999828338623</v>
      </c>
      <c r="F8" s="438">
        <v>8.5799999237060547</v>
      </c>
      <c r="G8" s="438">
        <v>2.8199999332427979</v>
      </c>
    </row>
    <row r="9" spans="1:7">
      <c r="B9" s="443">
        <v>2019</v>
      </c>
      <c r="C9" s="438">
        <v>7.3400001525878906</v>
      </c>
      <c r="D9" s="438">
        <v>0.23000000417232513</v>
      </c>
      <c r="E9" s="438">
        <v>6.9000000953674316</v>
      </c>
      <c r="F9" s="438">
        <v>7.7899999618530273</v>
      </c>
      <c r="G9" s="438">
        <v>3.0799999237060547</v>
      </c>
    </row>
    <row r="10" spans="1:7">
      <c r="B10" s="443">
        <v>2020</v>
      </c>
      <c r="C10" s="438">
        <v>9.5399999618530273</v>
      </c>
      <c r="D10" s="438">
        <v>0.2800000011920929</v>
      </c>
      <c r="E10" s="438">
        <v>8.9899997711181641</v>
      </c>
      <c r="F10" s="438">
        <v>10.079999923706055</v>
      </c>
      <c r="G10" s="438">
        <v>2.9300000667572021</v>
      </c>
    </row>
    <row r="11" spans="1:7">
      <c r="B11" s="443">
        <v>2021</v>
      </c>
      <c r="C11" s="438">
        <v>9.2899999618530273</v>
      </c>
      <c r="D11" s="438">
        <v>0.23999999463558197</v>
      </c>
      <c r="E11" s="438">
        <v>8.8100004196166992</v>
      </c>
      <c r="F11" s="438">
        <v>9.7700004577636719</v>
      </c>
      <c r="G11" s="438">
        <v>2.630000114440918</v>
      </c>
    </row>
    <row r="12" spans="1:7">
      <c r="B12" s="443">
        <v>2022</v>
      </c>
      <c r="C12" s="438">
        <v>8.2600002288818359</v>
      </c>
      <c r="D12" s="438">
        <v>0.23999999463558197</v>
      </c>
      <c r="E12" s="438">
        <v>7.7800002098083496</v>
      </c>
      <c r="F12" s="438">
        <v>8.7299995422363281</v>
      </c>
      <c r="G12" s="438">
        <v>2.940000057220459</v>
      </c>
    </row>
    <row r="13" spans="1:7">
      <c r="B13" s="443">
        <v>2023</v>
      </c>
      <c r="C13" s="438">
        <v>6.7600002288818359</v>
      </c>
      <c r="D13" s="438">
        <v>0.2199999988079071</v>
      </c>
      <c r="E13" s="438">
        <v>6.3299999237060547</v>
      </c>
      <c r="F13" s="438">
        <v>7.190000057220459</v>
      </c>
      <c r="G13" s="438">
        <v>3.2100000381469727</v>
      </c>
    </row>
    <row r="14" spans="1:7">
      <c r="B14" s="443">
        <v>2024</v>
      </c>
      <c r="C14" s="438">
        <v>5.2800002098083496</v>
      </c>
      <c r="D14" s="438">
        <v>0.18999999761581421</v>
      </c>
      <c r="E14" s="438">
        <v>4.9000000953674316</v>
      </c>
      <c r="F14" s="438">
        <v>5.6599998474121094</v>
      </c>
      <c r="G14" s="438">
        <v>3.6600000858306885</v>
      </c>
    </row>
    <row r="15" spans="1:7">
      <c r="B15" s="446">
        <v>2025</v>
      </c>
      <c r="C15" s="441">
        <v>4.940000057220459</v>
      </c>
      <c r="D15" s="441">
        <v>0.18999999761581421</v>
      </c>
      <c r="E15" s="441">
        <v>4.570000171661377</v>
      </c>
      <c r="F15" s="441">
        <v>5.309999942779541</v>
      </c>
      <c r="G15" s="441">
        <v>3.7899999618530273</v>
      </c>
    </row>
    <row r="16" spans="1:7" ht="39.4" customHeight="1">
      <c r="B16" s="430" t="s">
        <v>264</v>
      </c>
      <c r="C16" s="430"/>
      <c r="D16" s="430"/>
      <c r="E16" s="430"/>
      <c r="F16" s="430"/>
      <c r="G16" s="430"/>
    </row>
  </sheetData>
  <mergeCells count="2">
    <mergeCell ref="B3:G3"/>
    <mergeCell ref="B16:G16"/>
  </mergeCells>
  <hyperlinks>
    <hyperlink ref="A1" location="'Índice'!A1" display="Índice" xr:uid="{22F32894-6A61-4571-ADBD-E7124C8FDA1E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EDCC2-2330-4DA4-BE71-3EFBF1642092}">
  <sheetPr codeName="Sheet19">
    <tabColor theme="9" tint="0.79998168889431442"/>
  </sheetPr>
  <dimension ref="A1:G45"/>
  <sheetViews>
    <sheetView showGridLines="0" zoomScaleNormal="100" workbookViewId="0">
      <selection activeCell="P28" sqref="P28"/>
    </sheetView>
  </sheetViews>
  <sheetFormatPr baseColWidth="10" defaultColWidth="9.140625" defaultRowHeight="15"/>
  <cols>
    <col min="1" max="1" width="9.140625" style="432"/>
    <col min="2" max="2" width="9.5703125" style="432" bestFit="1" customWidth="1"/>
    <col min="3" max="3" width="10.5703125" style="432" bestFit="1" customWidth="1"/>
    <col min="4" max="4" width="13.42578125" style="432" bestFit="1" customWidth="1"/>
    <col min="5" max="5" width="13.7109375" style="432" bestFit="1" customWidth="1"/>
    <col min="6" max="6" width="14.42578125" style="432" bestFit="1" customWidth="1"/>
    <col min="7" max="7" width="26.140625" style="432" bestFit="1" customWidth="1"/>
    <col min="8" max="16384" width="9.140625" style="432"/>
  </cols>
  <sheetData>
    <row r="1" spans="1:7">
      <c r="A1" s="423" t="s">
        <v>207</v>
      </c>
    </row>
    <row r="2" spans="1:7" ht="41.45" customHeight="1">
      <c r="B2" s="425" t="s">
        <v>288</v>
      </c>
      <c r="C2" s="425"/>
      <c r="D2" s="425"/>
      <c r="E2" s="425"/>
      <c r="F2" s="425"/>
      <c r="G2" s="425"/>
    </row>
    <row r="3" spans="1:7">
      <c r="B3" s="452"/>
      <c r="C3" s="452"/>
      <c r="D3" s="452"/>
      <c r="E3" s="452"/>
      <c r="F3" s="452"/>
      <c r="G3" s="452"/>
    </row>
    <row r="4" spans="1:7">
      <c r="B4" s="474" t="s">
        <v>209</v>
      </c>
      <c r="C4" s="475" t="s">
        <v>266</v>
      </c>
      <c r="D4" s="475" t="s">
        <v>260</v>
      </c>
      <c r="E4" s="475" t="s">
        <v>261</v>
      </c>
      <c r="F4" s="475" t="s">
        <v>262</v>
      </c>
      <c r="G4" s="475" t="s">
        <v>263</v>
      </c>
    </row>
    <row r="5" spans="1:7">
      <c r="B5" s="432" t="s">
        <v>211</v>
      </c>
      <c r="C5" s="445">
        <v>12.380000114440918</v>
      </c>
      <c r="D5" s="438">
        <v>0.37000000476837158</v>
      </c>
      <c r="E5" s="445">
        <v>11.649999618530273</v>
      </c>
      <c r="F5" s="445">
        <v>13.100000381469727</v>
      </c>
      <c r="G5" s="445">
        <v>2.9800000190734863</v>
      </c>
    </row>
    <row r="6" spans="1:7">
      <c r="B6" s="432" t="s">
        <v>212</v>
      </c>
      <c r="C6" s="445">
        <v>10.979999542236328</v>
      </c>
      <c r="D6" s="438">
        <v>0.34000000357627869</v>
      </c>
      <c r="E6" s="445">
        <v>10.319999694824219</v>
      </c>
      <c r="F6" s="445">
        <v>11.640000343322754</v>
      </c>
      <c r="G6" s="445">
        <v>3.059999942779541</v>
      </c>
    </row>
    <row r="7" spans="1:7">
      <c r="B7" s="432" t="s">
        <v>213</v>
      </c>
      <c r="C7" s="445">
        <v>11.819999694824219</v>
      </c>
      <c r="D7" s="438">
        <v>0.34999999403953552</v>
      </c>
      <c r="E7" s="445">
        <v>11.130000114440918</v>
      </c>
      <c r="F7" s="445">
        <v>12.510000228881836</v>
      </c>
      <c r="G7" s="445">
        <v>2.9800000190734863</v>
      </c>
    </row>
    <row r="8" spans="1:7">
      <c r="B8" s="432" t="s">
        <v>214</v>
      </c>
      <c r="C8" s="445">
        <v>9.5699996948242188</v>
      </c>
      <c r="D8" s="438">
        <v>0.30000001192092896</v>
      </c>
      <c r="E8" s="445">
        <v>8.9799995422363281</v>
      </c>
      <c r="F8" s="445">
        <v>10.159999847412109</v>
      </c>
      <c r="G8" s="445">
        <v>3.1400001049041748</v>
      </c>
    </row>
    <row r="9" spans="1:7">
      <c r="B9" s="432" t="s">
        <v>215</v>
      </c>
      <c r="C9" s="445">
        <v>10.319999694824219</v>
      </c>
      <c r="D9" s="438">
        <v>0.34000000357627869</v>
      </c>
      <c r="E9" s="445">
        <v>9.6400003433227539</v>
      </c>
      <c r="F9" s="445">
        <v>10.989999771118164</v>
      </c>
      <c r="G9" s="445">
        <v>3.3399999141693115</v>
      </c>
    </row>
    <row r="10" spans="1:7">
      <c r="B10" s="432" t="s">
        <v>216</v>
      </c>
      <c r="C10" s="445">
        <v>9.0799999237060547</v>
      </c>
      <c r="D10" s="438">
        <v>0.31000000238418579</v>
      </c>
      <c r="E10" s="445">
        <v>8.4700002670288086</v>
      </c>
      <c r="F10" s="445">
        <v>9.6899995803833008</v>
      </c>
      <c r="G10" s="445">
        <v>3.4100000858306885</v>
      </c>
    </row>
    <row r="11" spans="1:7">
      <c r="B11" s="432" t="s">
        <v>217</v>
      </c>
      <c r="C11" s="445">
        <v>10.75</v>
      </c>
      <c r="D11" s="438">
        <v>0.34999999403953552</v>
      </c>
      <c r="E11" s="445">
        <v>10.060000419616699</v>
      </c>
      <c r="F11" s="445">
        <v>11.430000305175781</v>
      </c>
      <c r="G11" s="445">
        <v>3.2400000095367432</v>
      </c>
    </row>
    <row r="12" spans="1:7">
      <c r="B12" s="432" t="s">
        <v>218</v>
      </c>
      <c r="C12" s="445">
        <v>8.4700002670288086</v>
      </c>
      <c r="D12" s="438">
        <v>0.30000001192092896</v>
      </c>
      <c r="E12" s="445">
        <v>7.880000114440918</v>
      </c>
      <c r="F12" s="445">
        <v>9.0600004196166992</v>
      </c>
      <c r="G12" s="445">
        <v>3.5699999332427979</v>
      </c>
    </row>
    <row r="13" spans="1:7">
      <c r="B13" s="432" t="s">
        <v>219</v>
      </c>
      <c r="C13" s="445">
        <v>8.3299999237060547</v>
      </c>
      <c r="D13" s="438">
        <v>0.30000001192092896</v>
      </c>
      <c r="E13" s="445">
        <v>7.75</v>
      </c>
      <c r="F13" s="445">
        <v>8.9200000762939453</v>
      </c>
      <c r="G13" s="445">
        <v>3.5799999237060547</v>
      </c>
    </row>
    <row r="14" spans="1:7">
      <c r="B14" s="432" t="s">
        <v>220</v>
      </c>
      <c r="C14" s="445">
        <v>8.1099996566772461</v>
      </c>
      <c r="D14" s="438">
        <v>0.28999999165534973</v>
      </c>
      <c r="E14" s="445">
        <v>7.5399999618530273</v>
      </c>
      <c r="F14" s="445">
        <v>8.6800003051757813</v>
      </c>
      <c r="G14" s="445">
        <v>3.5799999237060547</v>
      </c>
    </row>
    <row r="15" spans="1:7">
      <c r="B15" s="432" t="s">
        <v>221</v>
      </c>
      <c r="C15" s="445">
        <v>9.2399997711181641</v>
      </c>
      <c r="D15" s="438">
        <v>0.31000000238418579</v>
      </c>
      <c r="E15" s="445">
        <v>8.6400003433227539</v>
      </c>
      <c r="F15" s="445">
        <v>9.8500003814697266</v>
      </c>
      <c r="G15" s="445">
        <v>3.3399999141693115</v>
      </c>
    </row>
    <row r="16" spans="1:7">
      <c r="B16" s="432" t="s">
        <v>222</v>
      </c>
      <c r="C16" s="445">
        <v>6.8499999046325684</v>
      </c>
      <c r="D16" s="438">
        <v>0.25</v>
      </c>
      <c r="E16" s="445">
        <v>6.3600001335144043</v>
      </c>
      <c r="F16" s="445">
        <v>7.3400001525878906</v>
      </c>
      <c r="G16" s="445">
        <v>3.6400001049041748</v>
      </c>
    </row>
    <row r="17" spans="2:7">
      <c r="B17" s="432" t="s">
        <v>223</v>
      </c>
      <c r="C17" s="445">
        <v>7.2899999618530273</v>
      </c>
      <c r="D17" s="438">
        <v>0.2800000011920929</v>
      </c>
      <c r="E17" s="445">
        <v>6.75</v>
      </c>
      <c r="F17" s="445">
        <v>7.8299999237060547</v>
      </c>
      <c r="G17" s="445">
        <v>3.7899999618530273</v>
      </c>
    </row>
    <row r="18" spans="2:7">
      <c r="B18" s="432" t="s">
        <v>224</v>
      </c>
      <c r="C18" s="445">
        <v>7.2800002098083496</v>
      </c>
      <c r="D18" s="438">
        <v>0.27000001072883606</v>
      </c>
      <c r="E18" s="445">
        <v>6.75</v>
      </c>
      <c r="F18" s="445">
        <v>7.820000171661377</v>
      </c>
      <c r="G18" s="445">
        <v>3.75</v>
      </c>
    </row>
    <row r="19" spans="2:7">
      <c r="B19" s="432" t="s">
        <v>225</v>
      </c>
      <c r="C19" s="445">
        <v>8.3400001525878906</v>
      </c>
      <c r="D19" s="438">
        <v>0.31000000238418579</v>
      </c>
      <c r="E19" s="445">
        <v>7.7300000190734863</v>
      </c>
      <c r="F19" s="445">
        <v>8.9399995803833008</v>
      </c>
      <c r="G19" s="445">
        <v>3.690000057220459</v>
      </c>
    </row>
    <row r="20" spans="2:7">
      <c r="B20" s="432" t="s">
        <v>226</v>
      </c>
      <c r="C20" s="445">
        <v>6.4600000381469727</v>
      </c>
      <c r="D20" s="438">
        <v>0.25</v>
      </c>
      <c r="E20" s="445">
        <v>5.9699997901916504</v>
      </c>
      <c r="F20" s="445">
        <v>6.9600000381469727</v>
      </c>
      <c r="G20" s="445">
        <v>3.9100000858306885</v>
      </c>
    </row>
    <row r="21" spans="2:7">
      <c r="B21" s="432" t="s">
        <v>227</v>
      </c>
      <c r="C21" s="445">
        <v>7.6100001335144043</v>
      </c>
      <c r="D21" s="438">
        <v>0.33000001311302185</v>
      </c>
      <c r="E21" s="445">
        <v>6.9600000381469727</v>
      </c>
      <c r="F21" s="445">
        <v>8.2600002288818359</v>
      </c>
      <c r="G21" s="445">
        <v>4.3600001335144043</v>
      </c>
    </row>
    <row r="22" spans="2:7">
      <c r="B22" s="432" t="s">
        <v>228</v>
      </c>
      <c r="C22" s="445">
        <v>11.670000076293945</v>
      </c>
      <c r="D22" s="438">
        <v>0.40999999642372131</v>
      </c>
      <c r="E22" s="445">
        <v>10.869999885559082</v>
      </c>
      <c r="F22" s="445">
        <v>12.470000267028809</v>
      </c>
      <c r="G22" s="445">
        <v>3.5</v>
      </c>
    </row>
    <row r="23" spans="2:7">
      <c r="B23" s="432" t="s">
        <v>229</v>
      </c>
      <c r="C23" s="445">
        <v>10.079999923706055</v>
      </c>
      <c r="D23" s="438">
        <v>0.37000000476837158</v>
      </c>
      <c r="E23" s="445">
        <v>9.3599996566772461</v>
      </c>
      <c r="F23" s="445">
        <v>10.800000190734863</v>
      </c>
      <c r="G23" s="445">
        <v>3.6500000953674316</v>
      </c>
    </row>
    <row r="24" spans="2:7">
      <c r="B24" s="432" t="s">
        <v>230</v>
      </c>
      <c r="C24" s="445">
        <v>8.7899999618530273</v>
      </c>
      <c r="D24" s="438">
        <v>0.34000000357627869</v>
      </c>
      <c r="E24" s="445">
        <v>8.1099996566772461</v>
      </c>
      <c r="F24" s="445">
        <v>9.4600000381469727</v>
      </c>
      <c r="G24" s="445">
        <v>3.9000000953674316</v>
      </c>
    </row>
    <row r="25" spans="2:7">
      <c r="B25" s="432" t="s">
        <v>231</v>
      </c>
      <c r="C25" s="445">
        <v>9.5500001907348633</v>
      </c>
      <c r="D25" s="438">
        <v>0.34999999403953552</v>
      </c>
      <c r="E25" s="445">
        <v>8.8500003814697266</v>
      </c>
      <c r="F25" s="445">
        <v>10.239999771118164</v>
      </c>
      <c r="G25" s="445">
        <v>3.7200000286102295</v>
      </c>
    </row>
    <row r="26" spans="2:7">
      <c r="B26" s="432" t="s">
        <v>232</v>
      </c>
      <c r="C26" s="445">
        <v>9.1099996566772461</v>
      </c>
      <c r="D26" s="438">
        <v>0.31000000238418579</v>
      </c>
      <c r="E26" s="445">
        <v>8.5100002288818359</v>
      </c>
      <c r="F26" s="445">
        <v>9.7200002670288086</v>
      </c>
      <c r="G26" s="445">
        <v>3.3900001049041748</v>
      </c>
    </row>
    <row r="27" spans="2:7">
      <c r="B27" s="432" t="s">
        <v>233</v>
      </c>
      <c r="C27" s="445">
        <v>9.7200002670288086</v>
      </c>
      <c r="D27" s="438">
        <v>0.33000001311302185</v>
      </c>
      <c r="E27" s="445">
        <v>9.0900001525878906</v>
      </c>
      <c r="F27" s="445">
        <v>10.359999656677246</v>
      </c>
      <c r="G27" s="445">
        <v>3.3499999046325684</v>
      </c>
    </row>
    <row r="28" spans="2:7">
      <c r="B28" s="432" t="s">
        <v>234</v>
      </c>
      <c r="C28" s="445">
        <v>8.7899999618530273</v>
      </c>
      <c r="D28" s="438">
        <v>0.31999999284744263</v>
      </c>
      <c r="E28" s="445">
        <v>8.1599998474121094</v>
      </c>
      <c r="F28" s="445">
        <v>9.4099998474121094</v>
      </c>
      <c r="G28" s="445">
        <v>3.630000114440918</v>
      </c>
    </row>
    <row r="29" spans="2:7">
      <c r="B29" s="432" t="s">
        <v>235</v>
      </c>
      <c r="C29" s="445">
        <v>9.0100002288818359</v>
      </c>
      <c r="D29" s="438">
        <v>0.31999999284744263</v>
      </c>
      <c r="E29" s="445">
        <v>8.380000114440918</v>
      </c>
      <c r="F29" s="445">
        <v>9.630000114440918</v>
      </c>
      <c r="G29" s="445">
        <v>3.5399999618530273</v>
      </c>
    </row>
    <row r="30" spans="2:7">
      <c r="B30" s="432" t="s">
        <v>236</v>
      </c>
      <c r="C30" s="445">
        <v>7.8299999237060547</v>
      </c>
      <c r="D30" s="438">
        <v>0.30000001192092896</v>
      </c>
      <c r="E30" s="445">
        <v>7.2399997711181641</v>
      </c>
      <c r="F30" s="445">
        <v>8.4099998474121094</v>
      </c>
      <c r="G30" s="445">
        <v>3.8299999237060547</v>
      </c>
    </row>
    <row r="31" spans="2:7">
      <c r="B31" s="432" t="s">
        <v>237</v>
      </c>
      <c r="C31" s="445">
        <v>8.9300003051757813</v>
      </c>
      <c r="D31" s="438">
        <v>0.33000001311302185</v>
      </c>
      <c r="E31" s="445">
        <v>8.2899999618530273</v>
      </c>
      <c r="F31" s="445">
        <v>9.5699996948242188</v>
      </c>
      <c r="G31" s="445">
        <v>3.6700000762939453</v>
      </c>
    </row>
    <row r="32" spans="2:7">
      <c r="B32" s="432" t="s">
        <v>238</v>
      </c>
      <c r="C32" s="445">
        <v>7.2699999809265137</v>
      </c>
      <c r="D32" s="438">
        <v>0.28999999165534973</v>
      </c>
      <c r="E32" s="445">
        <v>6.7100000381469727</v>
      </c>
      <c r="F32" s="445">
        <v>7.8400001525878906</v>
      </c>
      <c r="G32" s="445">
        <v>3.9600000381469727</v>
      </c>
    </row>
    <row r="33" spans="2:7">
      <c r="B33" s="432" t="s">
        <v>239</v>
      </c>
      <c r="C33" s="445">
        <v>6.9499998092651367</v>
      </c>
      <c r="D33" s="438">
        <v>0.28999999165534973</v>
      </c>
      <c r="E33" s="445">
        <v>6.3899998664855957</v>
      </c>
      <c r="F33" s="445">
        <v>7.5100002288818359</v>
      </c>
      <c r="G33" s="445">
        <v>4.130000114440918</v>
      </c>
    </row>
    <row r="34" spans="2:7">
      <c r="B34" s="432" t="s">
        <v>240</v>
      </c>
      <c r="C34" s="445">
        <v>6.9499998092651367</v>
      </c>
      <c r="D34" s="438">
        <v>0.30000001192092896</v>
      </c>
      <c r="E34" s="445">
        <v>6.369999885559082</v>
      </c>
      <c r="F34" s="445">
        <v>7.5399999618530273</v>
      </c>
      <c r="G34" s="445">
        <v>4.2800002098083496</v>
      </c>
    </row>
    <row r="35" spans="2:7">
      <c r="B35" s="432" t="s">
        <v>241</v>
      </c>
      <c r="C35" s="445">
        <v>7.6399998664855957</v>
      </c>
      <c r="D35" s="438">
        <v>0.31000000238418579</v>
      </c>
      <c r="E35" s="445">
        <v>7.0399999618530273</v>
      </c>
      <c r="F35" s="445">
        <v>8.25</v>
      </c>
      <c r="G35" s="445">
        <v>4.059999942779541</v>
      </c>
    </row>
    <row r="36" spans="2:7">
      <c r="B36" s="432" t="s">
        <v>242</v>
      </c>
      <c r="C36" s="445">
        <v>5.5</v>
      </c>
      <c r="D36" s="438">
        <v>0.25999999046325684</v>
      </c>
      <c r="E36" s="445">
        <v>5</v>
      </c>
      <c r="F36" s="445">
        <v>6</v>
      </c>
      <c r="G36" s="445">
        <v>4.6500000953674316</v>
      </c>
    </row>
    <row r="37" spans="2:7">
      <c r="B37" s="432" t="s">
        <v>243</v>
      </c>
      <c r="C37" s="445">
        <v>5.2899999618530273</v>
      </c>
      <c r="D37" s="438">
        <v>0.23999999463558197</v>
      </c>
      <c r="E37" s="445">
        <v>4.820000171661377</v>
      </c>
      <c r="F37" s="445">
        <v>5.7600002288818359</v>
      </c>
      <c r="G37" s="445">
        <v>4.5300002098083496</v>
      </c>
    </row>
    <row r="38" spans="2:7">
      <c r="B38" s="432" t="s">
        <v>244</v>
      </c>
      <c r="C38" s="445">
        <v>5.130000114440918</v>
      </c>
      <c r="D38" s="438">
        <v>0.27000001072883606</v>
      </c>
      <c r="E38" s="445">
        <v>4.6100001335144043</v>
      </c>
      <c r="F38" s="445">
        <v>5.6500000953674316</v>
      </c>
      <c r="G38" s="445">
        <v>5.179999828338623</v>
      </c>
    </row>
    <row r="39" spans="2:7">
      <c r="B39" s="432" t="s">
        <v>245</v>
      </c>
      <c r="C39" s="445">
        <v>6.0799999237060547</v>
      </c>
      <c r="D39" s="438">
        <v>0.27000001072883606</v>
      </c>
      <c r="E39" s="445">
        <v>5.5500001907348633</v>
      </c>
      <c r="F39" s="445">
        <v>6.6100001335144043</v>
      </c>
      <c r="G39" s="445">
        <v>4.4800000190734863</v>
      </c>
    </row>
    <row r="40" spans="2:7">
      <c r="B40" s="432" t="s">
        <v>246</v>
      </c>
      <c r="C40" s="445">
        <v>4.630000114440918</v>
      </c>
      <c r="D40" s="438">
        <v>0.23000000417232513</v>
      </c>
      <c r="E40" s="445">
        <v>4.1700000762939453</v>
      </c>
      <c r="F40" s="445">
        <v>5.0900001525878906</v>
      </c>
      <c r="G40" s="445">
        <v>5.059999942779541</v>
      </c>
    </row>
    <row r="41" spans="2:7">
      <c r="B41" s="432" t="s">
        <v>247</v>
      </c>
      <c r="C41" s="445">
        <v>5.0100002288818359</v>
      </c>
      <c r="D41" s="438">
        <v>0.23999999463558197</v>
      </c>
      <c r="E41" s="445">
        <v>4.5399999618530273</v>
      </c>
      <c r="F41" s="445">
        <v>5.4899997711181641</v>
      </c>
      <c r="G41" s="445">
        <v>4.8299999237060547</v>
      </c>
    </row>
    <row r="42" spans="2:7">
      <c r="B42" s="432" t="s">
        <v>248</v>
      </c>
      <c r="C42" s="445">
        <v>4.6399998664855957</v>
      </c>
      <c r="D42" s="438">
        <v>0.23000000417232513</v>
      </c>
      <c r="E42" s="445">
        <v>4.190000057220459</v>
      </c>
      <c r="F42" s="445">
        <v>5.0799999237060547</v>
      </c>
      <c r="G42" s="445">
        <v>4.9099998474121094</v>
      </c>
    </row>
    <row r="43" spans="2:7">
      <c r="B43" s="432" t="s">
        <v>249</v>
      </c>
      <c r="C43" s="445">
        <v>5.619999885559082</v>
      </c>
      <c r="D43" s="438">
        <v>0.25999999046325684</v>
      </c>
      <c r="E43" s="445">
        <v>5.0999999046325684</v>
      </c>
      <c r="F43" s="445">
        <v>6.1399998664855957</v>
      </c>
      <c r="G43" s="445">
        <v>4.6999998092651367</v>
      </c>
    </row>
    <row r="44" spans="2:7">
      <c r="B44" s="440" t="s">
        <v>250</v>
      </c>
      <c r="C44" s="445">
        <v>4.4899997711181641</v>
      </c>
      <c r="D44" s="438">
        <v>0.23999999463558197</v>
      </c>
      <c r="E44" s="445">
        <v>4.0199999809265137</v>
      </c>
      <c r="F44" s="445">
        <v>4.9600000381469727</v>
      </c>
      <c r="G44" s="445">
        <v>5.3499999046325684</v>
      </c>
    </row>
    <row r="45" spans="2:7" ht="26.45" customHeight="1">
      <c r="B45" s="430" t="s">
        <v>264</v>
      </c>
      <c r="C45" s="430"/>
      <c r="D45" s="430"/>
      <c r="E45" s="430"/>
      <c r="F45" s="430"/>
      <c r="G45" s="430"/>
    </row>
  </sheetData>
  <mergeCells count="2">
    <mergeCell ref="B2:G2"/>
    <mergeCell ref="B45:G45"/>
  </mergeCells>
  <hyperlinks>
    <hyperlink ref="A1" location="'Índice'!A1" display="Índice" xr:uid="{E8EE63A4-FFDC-4E40-A4E0-E8DEE019FCDD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A61DE-364F-42D2-9F9C-4995AE552A66}">
  <sheetPr codeName="Sheet20">
    <tabColor theme="9" tint="0.79998168889431442"/>
  </sheetPr>
  <dimension ref="A1:O15"/>
  <sheetViews>
    <sheetView showGridLines="0" workbookViewId="0">
      <selection activeCell="P28" sqref="P28"/>
    </sheetView>
  </sheetViews>
  <sheetFormatPr baseColWidth="10" defaultColWidth="9.140625" defaultRowHeight="15"/>
  <cols>
    <col min="1" max="1" width="9.140625" style="432"/>
    <col min="2" max="2" width="5" style="432" bestFit="1" customWidth="1"/>
    <col min="3" max="3" width="10.5703125" style="432" bestFit="1" customWidth="1"/>
    <col min="4" max="4" width="13.42578125" style="432" bestFit="1" customWidth="1"/>
    <col min="5" max="5" width="13.7109375" style="432" bestFit="1" customWidth="1"/>
    <col min="6" max="6" width="14.42578125" style="432" bestFit="1" customWidth="1"/>
    <col min="7" max="7" width="26.140625" style="432" bestFit="1" customWidth="1"/>
    <col min="8" max="16384" width="9.140625" style="432"/>
  </cols>
  <sheetData>
    <row r="1" spans="1:15">
      <c r="A1" s="423" t="s">
        <v>207</v>
      </c>
    </row>
    <row r="2" spans="1:15" ht="39.4" customHeight="1">
      <c r="B2" s="425" t="s">
        <v>289</v>
      </c>
      <c r="C2" s="425"/>
      <c r="D2" s="425"/>
      <c r="E2" s="425"/>
      <c r="F2" s="425"/>
      <c r="G2" s="425"/>
    </row>
    <row r="4" spans="1:15">
      <c r="B4" s="472" t="s">
        <v>32</v>
      </c>
      <c r="C4" s="472" t="s">
        <v>266</v>
      </c>
      <c r="D4" s="472" t="s">
        <v>260</v>
      </c>
      <c r="E4" s="472" t="s">
        <v>261</v>
      </c>
      <c r="F4" s="472" t="s">
        <v>262</v>
      </c>
      <c r="G4" s="472" t="s">
        <v>263</v>
      </c>
    </row>
    <row r="5" spans="1:15">
      <c r="B5" s="443">
        <v>2016</v>
      </c>
      <c r="C5" s="450">
        <v>5.070000171661377</v>
      </c>
      <c r="D5" s="450">
        <v>0.15000000596046448</v>
      </c>
      <c r="E5" s="450">
        <v>4.7699999809265137</v>
      </c>
      <c r="F5" s="450">
        <v>5.369999885559082</v>
      </c>
      <c r="G5" s="450">
        <v>3</v>
      </c>
      <c r="K5" s="453"/>
      <c r="L5" s="453"/>
      <c r="M5" s="453"/>
      <c r="N5" s="453"/>
      <c r="O5" s="453"/>
    </row>
    <row r="6" spans="1:15">
      <c r="B6" s="443">
        <v>2017</v>
      </c>
      <c r="C6" s="450">
        <v>4.2800002098083496</v>
      </c>
      <c r="D6" s="450">
        <v>0.15000000596046448</v>
      </c>
      <c r="E6" s="450">
        <v>3.9900000095367432</v>
      </c>
      <c r="F6" s="450">
        <v>4.5799999237060547</v>
      </c>
      <c r="G6" s="450">
        <v>3.5</v>
      </c>
      <c r="K6" s="453"/>
      <c r="L6" s="453"/>
      <c r="M6" s="453"/>
      <c r="N6" s="453"/>
      <c r="O6" s="453"/>
    </row>
    <row r="7" spans="1:15">
      <c r="B7" s="443">
        <v>2018</v>
      </c>
      <c r="C7" s="450">
        <v>3.440000057220459</v>
      </c>
      <c r="D7" s="450">
        <v>0.11999999731779099</v>
      </c>
      <c r="E7" s="450">
        <v>3.2100000381469727</v>
      </c>
      <c r="F7" s="450">
        <v>3.6700000762939453</v>
      </c>
      <c r="G7" s="450">
        <v>3.4100000858306885</v>
      </c>
      <c r="K7" s="453"/>
      <c r="L7" s="453"/>
      <c r="M7" s="453"/>
      <c r="N7" s="453"/>
      <c r="O7" s="453"/>
    </row>
    <row r="8" spans="1:15">
      <c r="B8" s="443">
        <v>2019</v>
      </c>
      <c r="C8" s="450">
        <v>3.0999999046325684</v>
      </c>
      <c r="D8" s="450">
        <v>0.11999999731779099</v>
      </c>
      <c r="E8" s="450">
        <v>2.8599998950958252</v>
      </c>
      <c r="F8" s="450">
        <v>3.3299999237060547</v>
      </c>
      <c r="G8" s="450">
        <v>3.8399999141693115</v>
      </c>
      <c r="K8" s="453"/>
      <c r="L8" s="453"/>
      <c r="M8" s="453"/>
      <c r="N8" s="453"/>
      <c r="O8" s="453"/>
    </row>
    <row r="9" spans="1:15">
      <c r="B9" s="443">
        <v>2020</v>
      </c>
      <c r="C9" s="450">
        <v>4.4000000953674316</v>
      </c>
      <c r="D9" s="450">
        <v>0.15999999642372131</v>
      </c>
      <c r="E9" s="450">
        <v>4.0799999237060547</v>
      </c>
      <c r="F9" s="450">
        <v>4.7199997901916504</v>
      </c>
      <c r="G9" s="450">
        <v>3.6600000858306885</v>
      </c>
      <c r="K9" s="453"/>
      <c r="L9" s="453"/>
      <c r="M9" s="453"/>
      <c r="N9" s="453"/>
      <c r="O9" s="453"/>
    </row>
    <row r="10" spans="1:15">
      <c r="B10" s="443">
        <v>2021</v>
      </c>
      <c r="C10" s="450">
        <v>4.0799999237060547</v>
      </c>
      <c r="D10" s="450">
        <v>0.14000000059604645</v>
      </c>
      <c r="E10" s="450">
        <v>3.809999942779541</v>
      </c>
      <c r="F10" s="450">
        <v>4.3499999046325684</v>
      </c>
      <c r="G10" s="450">
        <v>3.369999885559082</v>
      </c>
      <c r="K10" s="453"/>
      <c r="L10" s="453"/>
      <c r="M10" s="453"/>
      <c r="N10" s="453"/>
      <c r="O10" s="453"/>
    </row>
    <row r="11" spans="1:15">
      <c r="B11" s="443">
        <v>2022</v>
      </c>
      <c r="C11" s="450">
        <v>3.5899999141693115</v>
      </c>
      <c r="D11" s="450">
        <v>0.12999999523162842</v>
      </c>
      <c r="E11" s="450">
        <v>3.3399999141693115</v>
      </c>
      <c r="F11" s="450">
        <v>3.8499999046325684</v>
      </c>
      <c r="G11" s="450">
        <v>3.6400001049041748</v>
      </c>
      <c r="K11" s="453"/>
      <c r="L11" s="453"/>
      <c r="M11" s="453"/>
      <c r="N11" s="453"/>
      <c r="O11" s="453"/>
    </row>
    <row r="12" spans="1:15">
      <c r="B12" s="443">
        <v>2023</v>
      </c>
      <c r="C12" s="450">
        <v>2.9500000476837158</v>
      </c>
      <c r="D12" s="450">
        <v>0.11999999731779099</v>
      </c>
      <c r="E12" s="450">
        <v>2.7200000286102295</v>
      </c>
      <c r="F12" s="450">
        <v>3.1800000667572021</v>
      </c>
      <c r="G12" s="450">
        <v>3.9600000381469727</v>
      </c>
      <c r="K12" s="453"/>
      <c r="L12" s="453"/>
      <c r="M12" s="453"/>
      <c r="N12" s="453"/>
      <c r="O12" s="453"/>
    </row>
    <row r="13" spans="1:15">
      <c r="B13" s="443">
        <v>2024</v>
      </c>
      <c r="C13" s="450">
        <v>2.2400000095367432</v>
      </c>
      <c r="D13" s="450">
        <v>0.10000000149011612</v>
      </c>
      <c r="E13" s="450">
        <v>2.0399999618530273</v>
      </c>
      <c r="F13" s="450">
        <v>2.440000057220459</v>
      </c>
      <c r="G13" s="450">
        <v>4.5300002098083496</v>
      </c>
      <c r="K13" s="453"/>
      <c r="L13" s="453"/>
      <c r="M13" s="453"/>
      <c r="N13" s="453"/>
      <c r="O13" s="453"/>
    </row>
    <row r="14" spans="1:15">
      <c r="B14" s="446">
        <v>2025</v>
      </c>
      <c r="C14" s="451">
        <v>2.1099998950958252</v>
      </c>
      <c r="D14" s="451">
        <v>0.10000000149011612</v>
      </c>
      <c r="E14" s="451">
        <v>1.9199999570846558</v>
      </c>
      <c r="F14" s="451">
        <v>2.2999999523162842</v>
      </c>
      <c r="G14" s="451">
        <v>4.5900001525878906</v>
      </c>
      <c r="K14" s="453"/>
      <c r="L14" s="453"/>
      <c r="M14" s="453"/>
      <c r="N14" s="453"/>
      <c r="O14" s="453"/>
    </row>
    <row r="15" spans="1:15" ht="43.9" customHeight="1">
      <c r="B15" s="430" t="s">
        <v>264</v>
      </c>
      <c r="C15" s="430"/>
      <c r="D15" s="430"/>
      <c r="E15" s="430"/>
      <c r="F15" s="430"/>
      <c r="G15" s="430"/>
    </row>
  </sheetData>
  <mergeCells count="2">
    <mergeCell ref="B2:G2"/>
    <mergeCell ref="B15:G15"/>
  </mergeCells>
  <hyperlinks>
    <hyperlink ref="A1" location="'Índice'!A1" display="Índice" xr:uid="{122C941B-A2BF-45FE-A510-0C7A1CD49466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2BAE5-1125-4B95-A828-62D73DFB506B}">
  <sheetPr>
    <tabColor rgb="FF00B050"/>
  </sheetPr>
  <dimension ref="A2:Q27"/>
  <sheetViews>
    <sheetView showGridLines="0" zoomScale="90" zoomScaleNormal="90" workbookViewId="0">
      <selection activeCell="A19" sqref="A19"/>
    </sheetView>
  </sheetViews>
  <sheetFormatPr baseColWidth="10" defaultColWidth="11.42578125" defaultRowHeight="14.25"/>
  <cols>
    <col min="1" max="1" width="11.42578125" style="2"/>
    <col min="2" max="2" width="13.7109375" style="2" customWidth="1"/>
    <col min="3" max="16384" width="11.42578125" style="2"/>
  </cols>
  <sheetData>
    <row r="2" spans="1:9">
      <c r="A2" s="212" t="s">
        <v>31</v>
      </c>
    </row>
    <row r="4" spans="1:9" ht="15.75">
      <c r="I4" s="290" t="s">
        <v>145</v>
      </c>
    </row>
    <row r="6" spans="1:9" ht="39" customHeight="1" thickBot="1">
      <c r="A6" s="339" t="s">
        <v>117</v>
      </c>
      <c r="B6" s="339"/>
      <c r="C6" s="339"/>
      <c r="D6" s="339"/>
      <c r="E6" s="339"/>
      <c r="F6" s="339"/>
    </row>
    <row r="7" spans="1:9" ht="43.5" thickBot="1">
      <c r="A7" s="249" t="s">
        <v>32</v>
      </c>
      <c r="B7" s="247" t="s">
        <v>103</v>
      </c>
      <c r="C7" s="247" t="s">
        <v>104</v>
      </c>
      <c r="D7" s="247" t="s">
        <v>105</v>
      </c>
      <c r="E7" s="247" t="s">
        <v>106</v>
      </c>
      <c r="F7" s="248" t="s">
        <v>107</v>
      </c>
    </row>
    <row r="8" spans="1:9">
      <c r="A8" s="114">
        <v>2015</v>
      </c>
      <c r="B8" s="297">
        <v>7.8941148664618215</v>
      </c>
      <c r="C8" s="297">
        <v>-1.3365626121277421</v>
      </c>
      <c r="D8" s="297">
        <v>3.371538525893087</v>
      </c>
      <c r="E8" s="297">
        <v>-3.5649702919142339</v>
      </c>
      <c r="F8" s="298">
        <v>5.2281504791875228</v>
      </c>
    </row>
    <row r="9" spans="1:9">
      <c r="A9" s="38">
        <v>2016</v>
      </c>
      <c r="B9" s="23">
        <v>-2.4096385542168548</v>
      </c>
      <c r="C9" s="23">
        <v>4.9731793799436392</v>
      </c>
      <c r="D9" s="23">
        <v>3.9009388151505191</v>
      </c>
      <c r="E9" s="23">
        <v>5.429056165729083</v>
      </c>
      <c r="F9" s="207">
        <v>5.1315163460884961</v>
      </c>
    </row>
    <row r="10" spans="1:9">
      <c r="A10" s="38">
        <v>2017</v>
      </c>
      <c r="B10" s="23">
        <v>5.5218855218855252</v>
      </c>
      <c r="C10" s="23">
        <v>5.8461804954096666</v>
      </c>
      <c r="D10" s="23">
        <v>3.349431375603694</v>
      </c>
      <c r="E10" s="23">
        <v>5.2511222156347905</v>
      </c>
      <c r="F10" s="207">
        <v>5.055598655288331</v>
      </c>
    </row>
    <row r="11" spans="1:9">
      <c r="A11" s="38">
        <v>2018</v>
      </c>
      <c r="B11" s="23">
        <v>-2.8362759696513168E-2</v>
      </c>
      <c r="C11" s="23">
        <v>-0.89190737255543573</v>
      </c>
      <c r="D11" s="23">
        <v>3.1881217968043289</v>
      </c>
      <c r="E11" s="23">
        <v>2.0278426007886199</v>
      </c>
      <c r="F11" s="207">
        <v>4.1723076923077063</v>
      </c>
    </row>
    <row r="12" spans="1:9">
      <c r="A12" s="38">
        <v>2019</v>
      </c>
      <c r="B12" s="23">
        <v>7.1281651180934587</v>
      </c>
      <c r="C12" s="23">
        <v>0.35501981505944585</v>
      </c>
      <c r="D12" s="23">
        <v>3.6520341830399623</v>
      </c>
      <c r="E12" s="23">
        <v>3.162709992901648</v>
      </c>
      <c r="F12" s="207">
        <v>4.5663988657844907</v>
      </c>
    </row>
    <row r="13" spans="1:9">
      <c r="A13" s="38">
        <v>2020</v>
      </c>
      <c r="B13" s="23">
        <v>8.3645298000127024</v>
      </c>
      <c r="C13" s="23">
        <v>4.4997332229348288</v>
      </c>
      <c r="D13" s="23">
        <v>6.4007652875163048</v>
      </c>
      <c r="E13" s="23">
        <v>7.545939516205789</v>
      </c>
      <c r="F13" s="207">
        <v>-4.8076347850297463</v>
      </c>
    </row>
    <row r="14" spans="1:9">
      <c r="A14" s="38">
        <v>2021</v>
      </c>
      <c r="B14" s="23">
        <v>9.2168358745738512</v>
      </c>
      <c r="C14" s="23">
        <v>6.6846127962313151</v>
      </c>
      <c r="D14" s="23">
        <v>4.8469460803497313</v>
      </c>
      <c r="E14" s="23">
        <v>16.241418657288758</v>
      </c>
      <c r="F14" s="207">
        <v>3.1172858396066641</v>
      </c>
    </row>
    <row r="15" spans="1:9">
      <c r="A15" s="38">
        <v>2022</v>
      </c>
      <c r="B15" s="23">
        <v>11.192577156920748</v>
      </c>
      <c r="C15" s="23">
        <v>9.0701823949246609</v>
      </c>
      <c r="D15" s="23">
        <v>5.1918612590468411</v>
      </c>
      <c r="E15" s="23">
        <v>5.8809330318708204</v>
      </c>
      <c r="F15" s="207">
        <v>8.6902759916905694</v>
      </c>
    </row>
    <row r="16" spans="1:9">
      <c r="A16" s="38">
        <v>2023</v>
      </c>
      <c r="B16" s="23">
        <v>6.1063509813750816</v>
      </c>
      <c r="C16" s="23">
        <v>0.11691026414283172</v>
      </c>
      <c r="D16" s="23">
        <v>4.8384221276006496</v>
      </c>
      <c r="E16" s="23">
        <v>1.100750805520089</v>
      </c>
      <c r="F16" s="207">
        <v>6.3454835039817956</v>
      </c>
    </row>
    <row r="17" spans="1:17">
      <c r="A17" s="38">
        <v>2024</v>
      </c>
      <c r="B17" s="23">
        <v>3.0929738310312112</v>
      </c>
      <c r="C17" s="23">
        <v>1.7090229379943873</v>
      </c>
      <c r="D17" s="23">
        <v>5.2990497669200707</v>
      </c>
      <c r="E17" s="23">
        <v>2.2012845712395763</v>
      </c>
      <c r="F17" s="207">
        <v>5.4170792428738093</v>
      </c>
    </row>
    <row r="18" spans="1:17" ht="15" thickBot="1">
      <c r="A18" s="41" t="s">
        <v>20</v>
      </c>
      <c r="B18" s="299">
        <v>8.1908822870002496</v>
      </c>
      <c r="C18" s="299">
        <v>2.4669480564791799</v>
      </c>
      <c r="D18" s="299">
        <v>5.0994881540069281</v>
      </c>
      <c r="E18" s="299">
        <v>3.4476951013134673</v>
      </c>
      <c r="F18" s="300">
        <v>5.8341343499749971</v>
      </c>
    </row>
    <row r="19" spans="1:17">
      <c r="B19" s="122"/>
      <c r="C19" s="122"/>
      <c r="D19" s="122"/>
      <c r="E19" s="122"/>
      <c r="F19" s="122"/>
    </row>
    <row r="20" spans="1:17" ht="14.25" customHeight="1">
      <c r="A20" s="332" t="s">
        <v>118</v>
      </c>
      <c r="B20" s="332"/>
      <c r="C20" s="332"/>
      <c r="D20" s="332"/>
      <c r="E20" s="332"/>
      <c r="F20" s="332"/>
      <c r="G20" s="246"/>
      <c r="H20" s="246"/>
      <c r="I20" s="246"/>
    </row>
    <row r="21" spans="1:17" ht="23.25" customHeight="1">
      <c r="A21" s="332"/>
      <c r="B21" s="332"/>
      <c r="C21" s="332"/>
      <c r="D21" s="332"/>
      <c r="E21" s="332"/>
      <c r="F21" s="332"/>
      <c r="G21" s="246"/>
      <c r="H21" s="246"/>
      <c r="I21" s="246"/>
    </row>
    <row r="22" spans="1:17">
      <c r="A22" s="332"/>
      <c r="B22" s="332"/>
      <c r="C22" s="332"/>
      <c r="D22" s="332"/>
      <c r="E22" s="332"/>
      <c r="F22" s="332"/>
    </row>
    <row r="26" spans="1:17">
      <c r="I26" s="332" t="s">
        <v>118</v>
      </c>
      <c r="J26" s="332"/>
      <c r="K26" s="332"/>
      <c r="L26" s="332"/>
      <c r="M26" s="332"/>
      <c r="N26" s="332"/>
      <c r="O26" s="332"/>
      <c r="P26" s="332"/>
      <c r="Q26" s="332"/>
    </row>
    <row r="27" spans="1:17" ht="27" customHeight="1">
      <c r="I27" s="332"/>
      <c r="J27" s="332"/>
      <c r="K27" s="332"/>
      <c r="L27" s="332"/>
      <c r="M27" s="332"/>
      <c r="N27" s="332"/>
      <c r="O27" s="332"/>
      <c r="P27" s="332"/>
      <c r="Q27" s="332"/>
    </row>
  </sheetData>
  <mergeCells count="3">
    <mergeCell ref="A6:F6"/>
    <mergeCell ref="A20:F22"/>
    <mergeCell ref="I26:Q27"/>
  </mergeCells>
  <hyperlinks>
    <hyperlink ref="A2" location="Índice!A1" display="Índice " xr:uid="{B0AE8EC6-989D-46F2-A357-D19F2CF9EE87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46C18-046F-4B13-B036-10032FFD1454}">
  <sheetPr codeName="Sheet21">
    <tabColor theme="9" tint="0.79998168889431442"/>
  </sheetPr>
  <dimension ref="A1:G45"/>
  <sheetViews>
    <sheetView showGridLines="0" workbookViewId="0">
      <selection activeCell="P28" sqref="P28"/>
    </sheetView>
  </sheetViews>
  <sheetFormatPr baseColWidth="10" defaultColWidth="9.140625" defaultRowHeight="15"/>
  <cols>
    <col min="1" max="1" width="9.140625" style="432"/>
    <col min="2" max="2" width="9.5703125" style="432" bestFit="1" customWidth="1"/>
    <col min="3" max="3" width="10.5703125" style="432" bestFit="1" customWidth="1"/>
    <col min="4" max="4" width="13.42578125" style="432" bestFit="1" customWidth="1"/>
    <col min="5" max="5" width="13.7109375" style="432" bestFit="1" customWidth="1"/>
    <col min="6" max="6" width="14.42578125" style="432" bestFit="1" customWidth="1"/>
    <col min="7" max="7" width="26.140625" style="432" bestFit="1" customWidth="1"/>
    <col min="8" max="16384" width="9.140625" style="432"/>
  </cols>
  <sheetData>
    <row r="1" spans="1:7">
      <c r="A1" s="423" t="s">
        <v>207</v>
      </c>
    </row>
    <row r="2" spans="1:7" ht="37.9" customHeight="1">
      <c r="B2" s="425" t="s">
        <v>290</v>
      </c>
      <c r="C2" s="425"/>
      <c r="D2" s="425"/>
      <c r="E2" s="425"/>
      <c r="F2" s="425"/>
      <c r="G2" s="425"/>
    </row>
    <row r="3" spans="1:7">
      <c r="B3" s="452"/>
      <c r="C3" s="452"/>
      <c r="D3" s="452"/>
      <c r="E3" s="452"/>
      <c r="F3" s="452"/>
      <c r="G3" s="452"/>
    </row>
    <row r="4" spans="1:7">
      <c r="B4" s="474" t="s">
        <v>209</v>
      </c>
      <c r="C4" s="475" t="s">
        <v>266</v>
      </c>
      <c r="D4" s="475" t="s">
        <v>260</v>
      </c>
      <c r="E4" s="475" t="s">
        <v>261</v>
      </c>
      <c r="F4" s="475" t="s">
        <v>262</v>
      </c>
      <c r="G4" s="475" t="s">
        <v>263</v>
      </c>
    </row>
    <row r="5" spans="1:7">
      <c r="B5" s="443" t="s">
        <v>211</v>
      </c>
      <c r="C5" s="450">
        <v>5.679999828338623</v>
      </c>
      <c r="D5" s="450">
        <v>0.2199999988079071</v>
      </c>
      <c r="E5" s="450">
        <v>5.2399997711181641</v>
      </c>
      <c r="F5" s="450">
        <v>6.119999885559082</v>
      </c>
      <c r="G5" s="450">
        <v>3.9500000476837158</v>
      </c>
    </row>
    <row r="6" spans="1:7">
      <c r="B6" s="443" t="s">
        <v>212</v>
      </c>
      <c r="C6" s="450">
        <v>4.9499998092651367</v>
      </c>
      <c r="D6" s="450">
        <v>0.18999999761581421</v>
      </c>
      <c r="E6" s="450">
        <v>4.570000171661377</v>
      </c>
      <c r="F6" s="450">
        <v>5.320000171661377</v>
      </c>
      <c r="G6" s="450">
        <v>3.880000114440918</v>
      </c>
    </row>
    <row r="7" spans="1:7">
      <c r="B7" s="443" t="s">
        <v>213</v>
      </c>
      <c r="C7" s="450">
        <v>5.5199999809265137</v>
      </c>
      <c r="D7" s="450">
        <v>0.20999999344348907</v>
      </c>
      <c r="E7" s="450">
        <v>5.1100001335144043</v>
      </c>
      <c r="F7" s="450">
        <v>5.929999828338623</v>
      </c>
      <c r="G7" s="450">
        <v>3.7999999523162842</v>
      </c>
    </row>
    <row r="8" spans="1:7">
      <c r="B8" s="443" t="s">
        <v>214</v>
      </c>
      <c r="C8" s="450">
        <v>4.1500000953674316</v>
      </c>
      <c r="D8" s="450">
        <v>0.17000000178813934</v>
      </c>
      <c r="E8" s="450">
        <v>3.8199999332427979</v>
      </c>
      <c r="F8" s="450">
        <v>4.4800000190734863</v>
      </c>
      <c r="G8" s="450">
        <v>4.0799999237060547</v>
      </c>
    </row>
    <row r="9" spans="1:7">
      <c r="B9" s="443" t="s">
        <v>215</v>
      </c>
      <c r="C9" s="450">
        <v>4.6700000762939453</v>
      </c>
      <c r="D9" s="450">
        <v>0.20999999344348907</v>
      </c>
      <c r="E9" s="450">
        <v>4.2600002288818359</v>
      </c>
      <c r="F9" s="450">
        <v>5.0900001525878906</v>
      </c>
      <c r="G9" s="450">
        <v>4.5799999237060547</v>
      </c>
    </row>
    <row r="10" spans="1:7">
      <c r="B10" s="443" t="s">
        <v>216</v>
      </c>
      <c r="C10" s="450">
        <v>3.880000114440918</v>
      </c>
      <c r="D10" s="450">
        <v>0.18000000715255737</v>
      </c>
      <c r="E10" s="450">
        <v>3.5299999713897705</v>
      </c>
      <c r="F10" s="450">
        <v>4.2300000190734863</v>
      </c>
      <c r="G10" s="450">
        <v>4.5900001525878906</v>
      </c>
    </row>
    <row r="11" spans="1:7">
      <c r="B11" s="443" t="s">
        <v>217</v>
      </c>
      <c r="C11" s="450">
        <v>4.940000057220459</v>
      </c>
      <c r="D11" s="450">
        <v>0.20999999344348907</v>
      </c>
      <c r="E11" s="450">
        <v>4.5199999809265137</v>
      </c>
      <c r="F11" s="450">
        <v>5.3600001335144043</v>
      </c>
      <c r="G11" s="450">
        <v>4.3400001525878906</v>
      </c>
    </row>
    <row r="12" spans="1:7">
      <c r="B12" s="443" t="s">
        <v>218</v>
      </c>
      <c r="C12" s="450">
        <v>3.6400001049041748</v>
      </c>
      <c r="D12" s="450">
        <v>0.17000000178813934</v>
      </c>
      <c r="E12" s="450">
        <v>3.309999942779541</v>
      </c>
      <c r="F12" s="450">
        <v>3.9600000381469727</v>
      </c>
      <c r="G12" s="450">
        <v>4.5500001907348633</v>
      </c>
    </row>
    <row r="13" spans="1:7">
      <c r="B13" s="443" t="s">
        <v>219</v>
      </c>
      <c r="C13" s="450">
        <v>3.5</v>
      </c>
      <c r="D13" s="450">
        <v>0.15999999642372131</v>
      </c>
      <c r="E13" s="450">
        <v>3.2000000476837158</v>
      </c>
      <c r="F13" s="450">
        <v>3.809999942779541</v>
      </c>
      <c r="G13" s="450">
        <v>4.4699997901916504</v>
      </c>
    </row>
    <row r="14" spans="1:7">
      <c r="B14" s="443" t="s">
        <v>220</v>
      </c>
      <c r="C14" s="450">
        <v>3.4100000858306885</v>
      </c>
      <c r="D14" s="450">
        <v>0.15999999642372131</v>
      </c>
      <c r="E14" s="450">
        <v>3.0999999046325684</v>
      </c>
      <c r="F14" s="450">
        <v>3.7300000190734863</v>
      </c>
      <c r="G14" s="450">
        <v>4.690000057220459</v>
      </c>
    </row>
    <row r="15" spans="1:7">
      <c r="B15" s="443" t="s">
        <v>221</v>
      </c>
      <c r="C15" s="450">
        <v>4.0799999237060547</v>
      </c>
      <c r="D15" s="450">
        <v>0.17000000178813934</v>
      </c>
      <c r="E15" s="450">
        <v>3.7300000190734863</v>
      </c>
      <c r="F15" s="450">
        <v>4.4200000762939453</v>
      </c>
      <c r="G15" s="450">
        <v>4.2800002098083496</v>
      </c>
    </row>
    <row r="16" spans="1:7">
      <c r="B16" s="443" t="s">
        <v>222</v>
      </c>
      <c r="C16" s="450">
        <v>2.7599999904632568</v>
      </c>
      <c r="D16" s="450">
        <v>0.12999999523162842</v>
      </c>
      <c r="E16" s="450">
        <v>2.5</v>
      </c>
      <c r="F16" s="450">
        <v>3.0199999809265137</v>
      </c>
      <c r="G16" s="450">
        <v>4.7399997711181641</v>
      </c>
    </row>
    <row r="17" spans="2:7">
      <c r="B17" s="443" t="s">
        <v>223</v>
      </c>
      <c r="C17" s="450">
        <v>2.9700000286102295</v>
      </c>
      <c r="D17" s="450">
        <v>0.15000000596046448</v>
      </c>
      <c r="E17" s="450">
        <v>2.6700000762939453</v>
      </c>
      <c r="F17" s="450">
        <v>3.2599999904632568</v>
      </c>
      <c r="G17" s="450">
        <v>5.130000114440918</v>
      </c>
    </row>
    <row r="18" spans="2:7">
      <c r="B18" s="443" t="s">
        <v>224</v>
      </c>
      <c r="C18" s="450">
        <v>3.0799999237060547</v>
      </c>
      <c r="D18" s="450">
        <v>0.15000000596046448</v>
      </c>
      <c r="E18" s="450">
        <v>2.7899999618530273</v>
      </c>
      <c r="F18" s="450">
        <v>3.380000114440918</v>
      </c>
      <c r="G18" s="450">
        <v>4.9000000953674316</v>
      </c>
    </row>
    <row r="19" spans="2:7">
      <c r="B19" s="443" t="s">
        <v>225</v>
      </c>
      <c r="C19" s="450">
        <v>3.690000057220459</v>
      </c>
      <c r="D19" s="450">
        <v>0.18000000715255737</v>
      </c>
      <c r="E19" s="450">
        <v>3.3399999141693115</v>
      </c>
      <c r="F19" s="450">
        <v>4.0399999618530273</v>
      </c>
      <c r="G19" s="450">
        <v>4.809999942779541</v>
      </c>
    </row>
    <row r="20" spans="2:7">
      <c r="B20" s="443" t="s">
        <v>226</v>
      </c>
      <c r="C20" s="450">
        <v>2.6500000953674316</v>
      </c>
      <c r="D20" s="450">
        <v>0.14000000059604645</v>
      </c>
      <c r="E20" s="450">
        <v>2.380000114440918</v>
      </c>
      <c r="F20" s="450">
        <v>2.9100000858306885</v>
      </c>
      <c r="G20" s="450">
        <v>5.0999999046325684</v>
      </c>
    </row>
    <row r="21" spans="2:7">
      <c r="B21" s="443" t="s">
        <v>227</v>
      </c>
      <c r="C21" s="450">
        <v>3.3299999237060547</v>
      </c>
      <c r="D21" s="450">
        <v>0.20000000298023224</v>
      </c>
      <c r="E21" s="450">
        <v>2.9300000667572021</v>
      </c>
      <c r="F21" s="450">
        <v>3.7200000286102295</v>
      </c>
      <c r="G21" s="450">
        <v>6.0500001907348633</v>
      </c>
    </row>
    <row r="22" spans="2:7">
      <c r="B22" s="443" t="s">
        <v>228</v>
      </c>
      <c r="C22" s="450">
        <v>5.6999998092651367</v>
      </c>
      <c r="D22" s="450">
        <v>0.25999999046325684</v>
      </c>
      <c r="E22" s="450">
        <v>5.1999998092651367</v>
      </c>
      <c r="F22" s="450">
        <v>6.1999998092651367</v>
      </c>
      <c r="G22" s="450">
        <v>4.4800000190734863</v>
      </c>
    </row>
    <row r="23" spans="2:7">
      <c r="B23" s="443" t="s">
        <v>229</v>
      </c>
      <c r="C23" s="450">
        <v>4.690000057220459</v>
      </c>
      <c r="D23" s="450">
        <v>0.23000000417232513</v>
      </c>
      <c r="E23" s="450">
        <v>4.2399997711181641</v>
      </c>
      <c r="F23" s="450">
        <v>5.1399998664855957</v>
      </c>
      <c r="G23" s="450">
        <v>4.8899998664855957</v>
      </c>
    </row>
    <row r="24" spans="2:7">
      <c r="B24" s="443" t="s">
        <v>230</v>
      </c>
      <c r="C24" s="450">
        <v>3.880000114440918</v>
      </c>
      <c r="D24" s="450">
        <v>0.20999999344348907</v>
      </c>
      <c r="E24" s="450">
        <v>3.4600000381469727</v>
      </c>
      <c r="F24" s="450">
        <v>4.3000001907348633</v>
      </c>
      <c r="G24" s="450">
        <v>5.5100002288818359</v>
      </c>
    </row>
    <row r="25" spans="2:7">
      <c r="B25" s="443" t="s">
        <v>231</v>
      </c>
      <c r="C25" s="450">
        <v>4.1999998092651367</v>
      </c>
      <c r="D25" s="450">
        <v>0.20999999344348907</v>
      </c>
      <c r="E25" s="450">
        <v>3.7799999713897705</v>
      </c>
      <c r="F25" s="450">
        <v>4.619999885559082</v>
      </c>
      <c r="G25" s="450">
        <v>5.0799999237060547</v>
      </c>
    </row>
    <row r="26" spans="2:7">
      <c r="B26" s="443" t="s">
        <v>232</v>
      </c>
      <c r="C26" s="450">
        <v>3.8599998950958252</v>
      </c>
      <c r="D26" s="450">
        <v>0.17000000178813934</v>
      </c>
      <c r="E26" s="450">
        <v>3.5199999809265137</v>
      </c>
      <c r="F26" s="450">
        <v>4.1999998092651367</v>
      </c>
      <c r="G26" s="450">
        <v>4.5</v>
      </c>
    </row>
    <row r="27" spans="2:7">
      <c r="B27" s="443" t="s">
        <v>233</v>
      </c>
      <c r="C27" s="450">
        <v>4.3299999237060547</v>
      </c>
      <c r="D27" s="450">
        <v>0.18999999761581421</v>
      </c>
      <c r="E27" s="450">
        <v>3.9700000286102295</v>
      </c>
      <c r="F27" s="450">
        <v>4.6999998092651367</v>
      </c>
      <c r="G27" s="450">
        <v>4.320000171661377</v>
      </c>
    </row>
    <row r="28" spans="2:7">
      <c r="B28" s="443" t="s">
        <v>234</v>
      </c>
      <c r="C28" s="450">
        <v>3.9200000762939453</v>
      </c>
      <c r="D28" s="450">
        <v>0.20999999344348907</v>
      </c>
      <c r="E28" s="450">
        <v>3.5099999904632568</v>
      </c>
      <c r="F28" s="450">
        <v>4.3299999237060547</v>
      </c>
      <c r="G28" s="450">
        <v>5.3400001525878906</v>
      </c>
    </row>
    <row r="29" spans="2:7">
      <c r="B29" s="443" t="s">
        <v>235</v>
      </c>
      <c r="C29" s="450">
        <v>3.9900000095367432</v>
      </c>
      <c r="D29" s="450">
        <v>0.18000000715255737</v>
      </c>
      <c r="E29" s="450">
        <v>3.630000114440918</v>
      </c>
      <c r="F29" s="450">
        <v>4.3499999046325684</v>
      </c>
      <c r="G29" s="450">
        <v>4.630000114440918</v>
      </c>
    </row>
    <row r="30" spans="2:7">
      <c r="B30" s="443" t="s">
        <v>236</v>
      </c>
      <c r="C30" s="450">
        <v>3.309999942779541</v>
      </c>
      <c r="D30" s="450">
        <v>0.17000000178813934</v>
      </c>
      <c r="E30" s="450">
        <v>2.9800000190734863</v>
      </c>
      <c r="F30" s="450">
        <v>3.630000114440918</v>
      </c>
      <c r="G30" s="450">
        <v>5.0399999618530273</v>
      </c>
    </row>
    <row r="31" spans="2:7">
      <c r="B31" s="443" t="s">
        <v>237</v>
      </c>
      <c r="C31" s="450">
        <v>3.9600000381469727</v>
      </c>
      <c r="D31" s="450">
        <v>0.18999999761581421</v>
      </c>
      <c r="E31" s="450">
        <v>3.5899999141693115</v>
      </c>
      <c r="F31" s="450">
        <v>4.3299999237060547</v>
      </c>
      <c r="G31" s="450">
        <v>4.7800002098083496</v>
      </c>
    </row>
    <row r="32" spans="2:7">
      <c r="B32" s="443" t="s">
        <v>238</v>
      </c>
      <c r="C32" s="450">
        <v>3.119999885559082</v>
      </c>
      <c r="D32" s="450">
        <v>0.15999999642372131</v>
      </c>
      <c r="E32" s="450">
        <v>2.809999942779541</v>
      </c>
      <c r="F32" s="450">
        <v>3.4300000667572021</v>
      </c>
      <c r="G32" s="450">
        <v>5.0799999237060547</v>
      </c>
    </row>
    <row r="33" spans="2:7">
      <c r="B33" s="443" t="s">
        <v>239</v>
      </c>
      <c r="C33" s="450">
        <v>2.9900000095367432</v>
      </c>
      <c r="D33" s="450">
        <v>0.15999999642372131</v>
      </c>
      <c r="E33" s="450">
        <v>2.6700000762939453</v>
      </c>
      <c r="F33" s="450">
        <v>3.2999999523162842</v>
      </c>
      <c r="G33" s="450">
        <v>5.3400001525878906</v>
      </c>
    </row>
    <row r="34" spans="2:7">
      <c r="B34" s="443" t="s">
        <v>240</v>
      </c>
      <c r="C34" s="450">
        <v>3.0299999713897705</v>
      </c>
      <c r="D34" s="450">
        <v>0.15999999642372131</v>
      </c>
      <c r="E34" s="450">
        <v>2.7100000381469727</v>
      </c>
      <c r="F34" s="450">
        <v>3.3499999046325684</v>
      </c>
      <c r="G34" s="450">
        <v>5.380000114440918</v>
      </c>
    </row>
    <row r="35" spans="2:7">
      <c r="B35" s="443" t="s">
        <v>241</v>
      </c>
      <c r="C35" s="450">
        <v>3.5299999713897705</v>
      </c>
      <c r="D35" s="450">
        <v>0.18000000715255737</v>
      </c>
      <c r="E35" s="450">
        <v>3.1700000762939453</v>
      </c>
      <c r="F35" s="450">
        <v>3.8900001049041748</v>
      </c>
      <c r="G35" s="450">
        <v>5.2199997901916504</v>
      </c>
    </row>
    <row r="36" spans="2:7">
      <c r="B36" s="443" t="s">
        <v>242</v>
      </c>
      <c r="C36" s="450">
        <v>2.2699999809265137</v>
      </c>
      <c r="D36" s="450">
        <v>0.14000000059604645</v>
      </c>
      <c r="E36" s="450">
        <v>1.9900000095367432</v>
      </c>
      <c r="F36" s="450">
        <v>2.5499999523162842</v>
      </c>
      <c r="G36" s="450">
        <v>6.2899999618530273</v>
      </c>
    </row>
    <row r="37" spans="2:7">
      <c r="B37" s="443" t="s">
        <v>243</v>
      </c>
      <c r="C37" s="450">
        <v>2.2599999904632568</v>
      </c>
      <c r="D37" s="450">
        <v>0.14000000059604645</v>
      </c>
      <c r="E37" s="450">
        <v>2</v>
      </c>
      <c r="F37" s="450">
        <v>2.5299999713897705</v>
      </c>
      <c r="G37" s="450">
        <v>6.0100002288818359</v>
      </c>
    </row>
    <row r="38" spans="2:7">
      <c r="B38" s="443" t="s">
        <v>244</v>
      </c>
      <c r="C38" s="450">
        <v>2.1500000953674316</v>
      </c>
      <c r="D38" s="450">
        <v>0.14000000059604645</v>
      </c>
      <c r="E38" s="450">
        <v>1.8700000047683716</v>
      </c>
      <c r="F38" s="450">
        <v>2.4300000667572021</v>
      </c>
      <c r="G38" s="450">
        <v>6.6399998664855957</v>
      </c>
    </row>
    <row r="39" spans="2:7">
      <c r="B39" s="443" t="s">
        <v>245</v>
      </c>
      <c r="C39" s="450">
        <v>2.6700000762939453</v>
      </c>
      <c r="D39" s="450">
        <v>0.15999999642372131</v>
      </c>
      <c r="E39" s="450">
        <v>2.3599998950958252</v>
      </c>
      <c r="F39" s="450">
        <v>2.9700000286102295</v>
      </c>
      <c r="G39" s="450">
        <v>5.8600001335144043</v>
      </c>
    </row>
    <row r="40" spans="2:7">
      <c r="B40" s="443" t="s">
        <v>246</v>
      </c>
      <c r="C40" s="450">
        <v>1.8700000047683716</v>
      </c>
      <c r="D40" s="450">
        <v>0.12999999523162842</v>
      </c>
      <c r="E40" s="450">
        <v>1.6200000047683716</v>
      </c>
      <c r="F40" s="450">
        <v>2.119999885559082</v>
      </c>
      <c r="G40" s="450">
        <v>6.8600001335144043</v>
      </c>
    </row>
    <row r="41" spans="2:7">
      <c r="B41" s="443" t="s">
        <v>247</v>
      </c>
      <c r="C41" s="450">
        <v>2.130000114440918</v>
      </c>
      <c r="D41" s="450">
        <v>0.14000000059604645</v>
      </c>
      <c r="E41" s="450">
        <v>1.8700000047683716</v>
      </c>
      <c r="F41" s="450">
        <v>2.3900001049041748</v>
      </c>
      <c r="G41" s="450">
        <v>6.3400001525878906</v>
      </c>
    </row>
    <row r="42" spans="2:7">
      <c r="B42" s="443" t="s">
        <v>248</v>
      </c>
      <c r="C42" s="450">
        <v>1.9099999666213989</v>
      </c>
      <c r="D42" s="450">
        <v>0.11999999731779099</v>
      </c>
      <c r="E42" s="450">
        <v>1.6799999475479126</v>
      </c>
      <c r="F42" s="450">
        <v>2.1500000953674316</v>
      </c>
      <c r="G42" s="450">
        <v>6.1599998474121094</v>
      </c>
    </row>
    <row r="43" spans="2:7">
      <c r="B43" s="443" t="s">
        <v>249</v>
      </c>
      <c r="C43" s="450">
        <v>2.5299999713897705</v>
      </c>
      <c r="D43" s="450">
        <v>0.15000000596046448</v>
      </c>
      <c r="E43" s="450">
        <v>2.2300000190734863</v>
      </c>
      <c r="F43" s="450">
        <v>2.8199999332427979</v>
      </c>
      <c r="G43" s="450">
        <v>6.0199999809265137</v>
      </c>
    </row>
    <row r="44" spans="2:7">
      <c r="B44" s="443" t="s">
        <v>250</v>
      </c>
      <c r="C44" s="450">
        <v>1.8799999952316284</v>
      </c>
      <c r="D44" s="450">
        <v>0.14000000059604645</v>
      </c>
      <c r="E44" s="450">
        <v>1.6100000143051147</v>
      </c>
      <c r="F44" s="450">
        <v>2.1400001049041748</v>
      </c>
      <c r="G44" s="450">
        <v>7.2800002098083496</v>
      </c>
    </row>
    <row r="45" spans="2:7">
      <c r="B45" s="430" t="s">
        <v>264</v>
      </c>
      <c r="C45" s="430"/>
      <c r="D45" s="430"/>
      <c r="E45" s="430"/>
      <c r="F45" s="430"/>
      <c r="G45" s="430"/>
    </row>
  </sheetData>
  <mergeCells count="2">
    <mergeCell ref="B2:G2"/>
    <mergeCell ref="B45:G45"/>
  </mergeCells>
  <hyperlinks>
    <hyperlink ref="A1" location="'Índice'!A1" display="Índice" xr:uid="{06D7E5AC-3ED6-4D7E-B09A-58A8BFAD047E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8A92F-3F86-4ED8-82B8-CE0178732469}">
  <sheetPr codeName="Sheet22">
    <tabColor theme="9" tint="0.79998168889431442"/>
  </sheetPr>
  <dimension ref="A1:M9"/>
  <sheetViews>
    <sheetView showGridLines="0" workbookViewId="0">
      <selection activeCell="P28" sqref="P28"/>
    </sheetView>
  </sheetViews>
  <sheetFormatPr baseColWidth="10" defaultColWidth="9.140625" defaultRowHeight="15"/>
  <cols>
    <col min="1" max="1" width="9.140625" style="432"/>
    <col min="2" max="2" width="17.7109375" style="432" bestFit="1" customWidth="1"/>
    <col min="3" max="16384" width="9.140625" style="432"/>
  </cols>
  <sheetData>
    <row r="1" spans="1:13">
      <c r="A1" s="423" t="s">
        <v>207</v>
      </c>
    </row>
    <row r="2" spans="1:13" ht="68.25" customHeight="1">
      <c r="B2" s="463" t="s">
        <v>291</v>
      </c>
      <c r="C2" s="425"/>
      <c r="D2" s="425"/>
      <c r="E2" s="425"/>
      <c r="F2" s="425"/>
    </row>
    <row r="4" spans="1:13">
      <c r="B4" s="475" t="s">
        <v>66</v>
      </c>
      <c r="C4" s="475" t="s">
        <v>292</v>
      </c>
      <c r="D4" s="475" t="s">
        <v>115</v>
      </c>
      <c r="E4" s="475" t="s">
        <v>48</v>
      </c>
      <c r="F4" s="475" t="s">
        <v>47</v>
      </c>
    </row>
    <row r="5" spans="1:13">
      <c r="B5" s="424" t="s">
        <v>293</v>
      </c>
      <c r="C5" s="445">
        <v>-3.94</v>
      </c>
      <c r="D5" s="445">
        <v>-4.0999999999999996</v>
      </c>
      <c r="E5" s="445">
        <v>-6.01</v>
      </c>
      <c r="F5" s="445">
        <v>-1.51</v>
      </c>
      <c r="M5" s="464"/>
    </row>
    <row r="6" spans="1:13">
      <c r="B6" s="424" t="s">
        <v>294</v>
      </c>
      <c r="C6" s="445">
        <v>1.37</v>
      </c>
      <c r="D6" s="445">
        <v>-0.46</v>
      </c>
      <c r="E6" s="445">
        <v>1.28</v>
      </c>
      <c r="F6" s="445">
        <v>-0.85</v>
      </c>
      <c r="M6" s="464"/>
    </row>
    <row r="7" spans="1:13">
      <c r="B7" s="424" t="s">
        <v>70</v>
      </c>
      <c r="C7" s="445">
        <v>1.88</v>
      </c>
      <c r="D7" s="445">
        <v>1.42</v>
      </c>
      <c r="E7" s="445">
        <v>1.93</v>
      </c>
      <c r="F7" s="445">
        <v>1.65</v>
      </c>
      <c r="M7" s="464"/>
    </row>
    <row r="8" spans="1:13">
      <c r="B8" s="428" t="s">
        <v>3</v>
      </c>
      <c r="C8" s="448">
        <v>-0.69</v>
      </c>
      <c r="D8" s="448">
        <v>-3.14</v>
      </c>
      <c r="E8" s="448">
        <v>-2.8</v>
      </c>
      <c r="F8" s="448">
        <v>-0.72</v>
      </c>
      <c r="M8" s="464"/>
    </row>
    <row r="9" spans="1:13" ht="47.25" customHeight="1">
      <c r="B9" s="465" t="s">
        <v>295</v>
      </c>
      <c r="C9" s="465"/>
      <c r="D9" s="465"/>
      <c r="E9" s="465"/>
      <c r="F9" s="465"/>
    </row>
  </sheetData>
  <mergeCells count="2">
    <mergeCell ref="B2:F2"/>
    <mergeCell ref="B9:F9"/>
  </mergeCells>
  <hyperlinks>
    <hyperlink ref="A1" location="'Índice'!A1" display="Índice" xr:uid="{9F3575F7-C14F-4E44-B911-F21FB62EE16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75588-57E8-4C03-AE5D-FB0BAFEF323E}">
  <sheetPr>
    <tabColor rgb="FF00B050"/>
  </sheetPr>
  <dimension ref="A1:W50"/>
  <sheetViews>
    <sheetView showGridLines="0" zoomScale="110" zoomScaleNormal="110" workbookViewId="0">
      <selection activeCell="L16" sqref="L16"/>
    </sheetView>
  </sheetViews>
  <sheetFormatPr baseColWidth="10" defaultColWidth="0" defaultRowHeight="14.25" zeroHeight="1"/>
  <cols>
    <col min="1" max="1" width="25.42578125" style="2" customWidth="1"/>
    <col min="2" max="2" width="15.28515625" style="2" customWidth="1"/>
    <col min="3" max="3" width="16.28515625" style="2" customWidth="1"/>
    <col min="4" max="4" width="15.7109375" style="2" customWidth="1"/>
    <col min="5" max="5" width="13.7109375" style="2" customWidth="1"/>
    <col min="6" max="6" width="13.85546875" style="2" customWidth="1"/>
    <col min="7" max="8" width="15.140625" style="2" customWidth="1"/>
    <col min="9" max="9" width="13.85546875" style="2" customWidth="1"/>
    <col min="10" max="10" width="13.42578125" style="2" customWidth="1"/>
    <col min="11" max="11" width="12.42578125" style="2" customWidth="1"/>
    <col min="12" max="12" width="14.5703125" style="2" customWidth="1"/>
    <col min="13" max="13" width="13.5703125" style="2" customWidth="1"/>
    <col min="14" max="19" width="25.28515625" style="2" customWidth="1"/>
    <col min="20" max="20" width="9.140625" style="2" customWidth="1"/>
    <col min="21" max="23" width="0" style="2" hidden="1" customWidth="1"/>
    <col min="24" max="16384" width="9.140625" style="2" hidden="1"/>
  </cols>
  <sheetData>
    <row r="1" spans="1:19" ht="15">
      <c r="A1" s="211"/>
    </row>
    <row r="2" spans="1:19" ht="15">
      <c r="A2" s="232" t="s">
        <v>31</v>
      </c>
    </row>
    <row r="3" spans="1:19" ht="15">
      <c r="A3" s="211"/>
    </row>
    <row r="4" spans="1:19" ht="15">
      <c r="A4" s="211"/>
    </row>
    <row r="5" spans="1:19" ht="15" customHeight="1">
      <c r="A5" s="340" t="s">
        <v>198</v>
      </c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</row>
    <row r="6" spans="1:19" ht="36" customHeight="1" thickBot="1">
      <c r="A6" s="325"/>
      <c r="B6" s="325"/>
      <c r="C6" s="325"/>
      <c r="D6" s="325"/>
      <c r="E6" s="325"/>
      <c r="F6" s="325"/>
      <c r="G6" s="325"/>
      <c r="H6" s="325"/>
      <c r="I6" s="325"/>
      <c r="J6" s="325"/>
      <c r="K6" s="325"/>
      <c r="L6" s="325"/>
      <c r="M6" s="325"/>
      <c r="N6" s="128"/>
      <c r="O6" s="128"/>
      <c r="P6" s="128"/>
      <c r="Q6" s="128"/>
      <c r="R6" s="128"/>
      <c r="S6" s="128"/>
    </row>
    <row r="7" spans="1:19" ht="15" customHeight="1" thickBot="1">
      <c r="A7" s="341" t="s">
        <v>32</v>
      </c>
      <c r="B7" s="343" t="s">
        <v>130</v>
      </c>
      <c r="C7" s="344"/>
      <c r="D7" s="345"/>
      <c r="E7" s="343" t="s">
        <v>131</v>
      </c>
      <c r="F7" s="344"/>
      <c r="G7" s="345"/>
      <c r="H7" s="343" t="s">
        <v>1</v>
      </c>
      <c r="I7" s="344"/>
      <c r="J7" s="345"/>
      <c r="K7"/>
      <c r="L7"/>
      <c r="M7"/>
      <c r="N7" s="93"/>
      <c r="O7" s="93"/>
      <c r="P7" s="93"/>
      <c r="Q7" s="93"/>
      <c r="R7" s="93"/>
      <c r="S7" s="93"/>
    </row>
    <row r="8" spans="1:19" ht="15" customHeight="1" thickBot="1">
      <c r="A8" s="342"/>
      <c r="B8" s="277" t="s">
        <v>54</v>
      </c>
      <c r="C8" s="277" t="s">
        <v>55</v>
      </c>
      <c r="D8" s="277" t="s">
        <v>1</v>
      </c>
      <c r="E8" s="277" t="s">
        <v>54</v>
      </c>
      <c r="F8" s="277" t="s">
        <v>55</v>
      </c>
      <c r="G8" s="277" t="s">
        <v>1</v>
      </c>
      <c r="H8" s="277" t="s">
        <v>54</v>
      </c>
      <c r="I8" s="277" t="s">
        <v>55</v>
      </c>
      <c r="J8" s="277" t="s">
        <v>1</v>
      </c>
      <c r="K8"/>
      <c r="L8"/>
      <c r="M8"/>
      <c r="N8" s="93"/>
      <c r="O8" s="93"/>
      <c r="P8" s="93"/>
      <c r="Q8" s="93"/>
      <c r="R8" s="93"/>
      <c r="S8" s="93"/>
    </row>
    <row r="9" spans="1:19" ht="15" customHeight="1" thickBot="1">
      <c r="A9" s="278">
        <v>2015</v>
      </c>
      <c r="B9" s="306">
        <v>1003100.1659611425</v>
      </c>
      <c r="C9" s="306">
        <v>746890.88407188666</v>
      </c>
      <c r="D9" s="306">
        <f>+B9+C9</f>
        <v>1749991.0500330292</v>
      </c>
      <c r="E9" s="306">
        <v>1520496.4468366401</v>
      </c>
      <c r="F9" s="306">
        <v>843401.18607849593</v>
      </c>
      <c r="G9" s="306">
        <f>+E9+F9</f>
        <v>2363897.6329151359</v>
      </c>
      <c r="H9" s="306">
        <f>+B9+E9</f>
        <v>2523596.6127977828</v>
      </c>
      <c r="I9" s="306">
        <f>+C9+F9</f>
        <v>1590292.0701503826</v>
      </c>
      <c r="J9" s="306">
        <f t="shared" ref="J9:J14" si="0">+H9+I9</f>
        <v>4113888.6829481656</v>
      </c>
      <c r="K9"/>
      <c r="L9"/>
      <c r="M9"/>
      <c r="N9" s="93"/>
      <c r="O9" s="93"/>
      <c r="P9" s="93"/>
      <c r="Q9" s="93"/>
      <c r="R9" s="93"/>
      <c r="S9" s="93"/>
    </row>
    <row r="10" spans="1:19" ht="15" customHeight="1" thickBot="1">
      <c r="A10" s="278">
        <v>2016</v>
      </c>
      <c r="B10" s="306">
        <v>1036977.5708296176</v>
      </c>
      <c r="C10" s="306">
        <v>766774.66280598263</v>
      </c>
      <c r="D10" s="306">
        <f>+B10+C10</f>
        <v>1803752.2336356002</v>
      </c>
      <c r="E10" s="306">
        <v>1562425.4268643074</v>
      </c>
      <c r="F10" s="306">
        <v>896242.76789488969</v>
      </c>
      <c r="G10" s="306">
        <f>+E10+F10</f>
        <v>2458668.1947591971</v>
      </c>
      <c r="H10" s="306">
        <f t="shared" ref="H10:H12" si="1">+B10+E10</f>
        <v>2599402.9976939252</v>
      </c>
      <c r="I10" s="306">
        <f t="shared" ref="I10:I12" si="2">+C10+F10</f>
        <v>1663017.4307008723</v>
      </c>
      <c r="J10" s="306">
        <f t="shared" si="0"/>
        <v>4262420.4283947973</v>
      </c>
      <c r="K10"/>
      <c r="L10"/>
      <c r="M10"/>
      <c r="N10" s="93"/>
      <c r="O10" s="93"/>
      <c r="P10" s="93"/>
      <c r="Q10" s="93"/>
      <c r="R10" s="93"/>
      <c r="S10" s="93"/>
    </row>
    <row r="11" spans="1:19" ht="15" customHeight="1" thickBot="1">
      <c r="A11" s="278">
        <v>2017</v>
      </c>
      <c r="B11" s="306">
        <v>1005441.5452408575</v>
      </c>
      <c r="C11" s="306">
        <v>811263.57340899156</v>
      </c>
      <c r="D11" s="306">
        <f>+B11+C11</f>
        <v>1816705.1186498492</v>
      </c>
      <c r="E11" s="306">
        <v>1636930.5593953351</v>
      </c>
      <c r="F11" s="306">
        <v>929021.77586791851</v>
      </c>
      <c r="G11" s="306">
        <f>+E11+F11</f>
        <v>2565952.3352632537</v>
      </c>
      <c r="H11" s="306">
        <f t="shared" si="1"/>
        <v>2642372.1046361928</v>
      </c>
      <c r="I11" s="306">
        <f t="shared" si="2"/>
        <v>1740285.3492769101</v>
      </c>
      <c r="J11" s="306">
        <f t="shared" si="0"/>
        <v>4382657.4539131029</v>
      </c>
      <c r="K11"/>
      <c r="L11"/>
      <c r="M11"/>
      <c r="N11" s="93"/>
      <c r="O11" s="93"/>
      <c r="P11" s="93"/>
      <c r="Q11" s="93"/>
      <c r="R11" s="93"/>
      <c r="S11" s="93"/>
    </row>
    <row r="12" spans="1:19" ht="15" customHeight="1" thickBot="1">
      <c r="A12" s="278">
        <v>2018</v>
      </c>
      <c r="B12" s="306">
        <v>1075511.841867025</v>
      </c>
      <c r="C12" s="306">
        <v>849005.62064874719</v>
      </c>
      <c r="D12" s="306">
        <f>+B12+C12</f>
        <v>1924517.4625157723</v>
      </c>
      <c r="E12" s="306">
        <v>1671682.5025607902</v>
      </c>
      <c r="F12" s="306">
        <v>943055.61207124032</v>
      </c>
      <c r="G12" s="306">
        <f>+E12+F12</f>
        <v>2614738.1146320305</v>
      </c>
      <c r="H12" s="306">
        <f t="shared" si="1"/>
        <v>2747194.3444278152</v>
      </c>
      <c r="I12" s="306">
        <f t="shared" si="2"/>
        <v>1792061.2327199876</v>
      </c>
      <c r="J12" s="306">
        <f t="shared" si="0"/>
        <v>4539255.5771478023</v>
      </c>
      <c r="K12"/>
      <c r="L12"/>
      <c r="M12"/>
      <c r="N12" s="93"/>
      <c r="O12" s="93"/>
      <c r="P12" s="93"/>
      <c r="Q12" s="93"/>
      <c r="R12" s="93"/>
      <c r="S12" s="93"/>
    </row>
    <row r="13" spans="1:19" ht="15" customHeight="1" thickBot="1">
      <c r="A13" s="278">
        <v>2019</v>
      </c>
      <c r="B13" s="306">
        <v>1149621.60651646</v>
      </c>
      <c r="C13" s="306">
        <v>937601.39447507577</v>
      </c>
      <c r="D13" s="306">
        <f>+B13+C13</f>
        <v>2087223.0009915358</v>
      </c>
      <c r="E13" s="306">
        <v>1621874.9519939825</v>
      </c>
      <c r="F13" s="306">
        <v>954169.91948857426</v>
      </c>
      <c r="G13" s="306">
        <f>+E13+F13</f>
        <v>2576044.8714825567</v>
      </c>
      <c r="H13" s="306">
        <f>+B13+E13</f>
        <v>2771496.5585104423</v>
      </c>
      <c r="I13" s="306">
        <f>+C13+F13</f>
        <v>1891771.31396365</v>
      </c>
      <c r="J13" s="306">
        <f t="shared" si="0"/>
        <v>4663267.8724740921</v>
      </c>
      <c r="K13"/>
      <c r="L13"/>
      <c r="M13"/>
      <c r="N13" s="93"/>
      <c r="O13" s="93"/>
      <c r="P13" s="93"/>
      <c r="Q13" s="93"/>
      <c r="R13" s="93"/>
      <c r="S13" s="93"/>
    </row>
    <row r="14" spans="1:19" ht="15" customHeight="1" thickBot="1">
      <c r="A14" s="278">
        <v>2020</v>
      </c>
      <c r="B14" s="306">
        <v>1077161.2024409624</v>
      </c>
      <c r="C14" s="306">
        <v>877501.34757209732</v>
      </c>
      <c r="D14" s="306">
        <f t="shared" ref="D14:D19" si="3">+B14+C14</f>
        <v>1954662.5500130598</v>
      </c>
      <c r="E14" s="306">
        <v>1559636.47233258</v>
      </c>
      <c r="F14" s="306">
        <v>876356.08310080785</v>
      </c>
      <c r="G14" s="306">
        <f t="shared" ref="G14:G19" si="4">+E14+F14</f>
        <v>2435992.5554333879</v>
      </c>
      <c r="H14" s="306">
        <f t="shared" ref="H14:H19" si="5">+B14+E14</f>
        <v>2636797.6747735422</v>
      </c>
      <c r="I14" s="306">
        <f t="shared" ref="I14:I19" si="6">+C14+F14</f>
        <v>1753857.4306729052</v>
      </c>
      <c r="J14" s="306">
        <f t="shared" si="0"/>
        <v>4390655.1054464476</v>
      </c>
      <c r="K14"/>
      <c r="L14"/>
      <c r="M14"/>
      <c r="N14" s="93"/>
      <c r="O14" s="93"/>
      <c r="P14" s="93"/>
      <c r="Q14" s="93"/>
      <c r="R14" s="93"/>
      <c r="S14" s="93"/>
    </row>
    <row r="15" spans="1:19" ht="15" customHeight="1" thickBot="1">
      <c r="A15" s="278">
        <v>2021</v>
      </c>
      <c r="B15" s="306">
        <v>1029776.10246519</v>
      </c>
      <c r="C15" s="306">
        <v>877688.80775435851</v>
      </c>
      <c r="D15" s="306">
        <f t="shared" si="3"/>
        <v>1907464.9102195485</v>
      </c>
      <c r="E15" s="306">
        <v>1694508.7253573975</v>
      </c>
      <c r="F15" s="306">
        <v>954671.14537522942</v>
      </c>
      <c r="G15" s="306">
        <f t="shared" si="4"/>
        <v>2649179.8707326269</v>
      </c>
      <c r="H15" s="306">
        <f t="shared" si="5"/>
        <v>2724284.8278225875</v>
      </c>
      <c r="I15" s="306">
        <f t="shared" si="6"/>
        <v>1832359.9531295879</v>
      </c>
      <c r="J15" s="306">
        <f t="shared" ref="J15:J19" si="7">+H15+I15</f>
        <v>4556644.7809521751</v>
      </c>
      <c r="K15"/>
      <c r="L15"/>
      <c r="M15"/>
      <c r="N15" s="93"/>
      <c r="O15" s="93"/>
      <c r="P15" s="93"/>
      <c r="Q15" s="93"/>
      <c r="R15" s="93"/>
      <c r="S15" s="93"/>
    </row>
    <row r="16" spans="1:19" ht="15" customHeight="1" thickBot="1">
      <c r="A16" s="278">
        <v>2022</v>
      </c>
      <c r="B16" s="306">
        <v>1073343.5618066625</v>
      </c>
      <c r="C16" s="306">
        <v>915837.56579291925</v>
      </c>
      <c r="D16" s="306">
        <f t="shared" si="3"/>
        <v>1989181.1275995816</v>
      </c>
      <c r="E16" s="306">
        <v>1694166.16029594</v>
      </c>
      <c r="F16" s="306">
        <v>1004031.338872959</v>
      </c>
      <c r="G16" s="306">
        <f t="shared" si="4"/>
        <v>2698197.4991688989</v>
      </c>
      <c r="H16" s="306">
        <f t="shared" si="5"/>
        <v>2767509.7221026025</v>
      </c>
      <c r="I16" s="306">
        <f t="shared" si="6"/>
        <v>1919868.9046658783</v>
      </c>
      <c r="J16" s="306">
        <f t="shared" si="7"/>
        <v>4687378.626768481</v>
      </c>
      <c r="K16"/>
      <c r="L16"/>
      <c r="M16"/>
      <c r="N16" s="93"/>
      <c r="O16" s="93"/>
      <c r="P16" s="93"/>
      <c r="Q16" s="93"/>
      <c r="R16" s="93"/>
      <c r="S16" s="93"/>
    </row>
    <row r="17" spans="1:23" ht="15" customHeight="1" thickBot="1">
      <c r="A17" s="278">
        <v>2023</v>
      </c>
      <c r="B17" s="306">
        <v>1120412.1619223049</v>
      </c>
      <c r="C17" s="306">
        <v>981152.95532504353</v>
      </c>
      <c r="D17" s="306">
        <f t="shared" si="3"/>
        <v>2101565.1172473487</v>
      </c>
      <c r="E17" s="306">
        <v>1701461.9955714301</v>
      </c>
      <c r="F17" s="306">
        <v>1032281.787487965</v>
      </c>
      <c r="G17" s="306">
        <f t="shared" si="4"/>
        <v>2733743.7830593949</v>
      </c>
      <c r="H17" s="306">
        <f t="shared" si="5"/>
        <v>2821874.1574937347</v>
      </c>
      <c r="I17" s="306">
        <f t="shared" si="6"/>
        <v>2013434.7428130084</v>
      </c>
      <c r="J17" s="306">
        <f t="shared" si="7"/>
        <v>4835308.9003067426</v>
      </c>
      <c r="K17"/>
      <c r="L17"/>
      <c r="M17"/>
      <c r="N17" s="93"/>
      <c r="O17" s="93"/>
      <c r="P17" s="93"/>
      <c r="Q17" s="93"/>
      <c r="R17" s="93"/>
      <c r="S17" s="93"/>
    </row>
    <row r="18" spans="1:23" ht="15" customHeight="1" thickBot="1">
      <c r="A18" s="278">
        <v>2024</v>
      </c>
      <c r="B18" s="306">
        <v>1172725.7834511325</v>
      </c>
      <c r="C18" s="306">
        <v>1056742.9846645501</v>
      </c>
      <c r="D18" s="306">
        <f t="shared" si="3"/>
        <v>2229468.7681156825</v>
      </c>
      <c r="E18" s="306">
        <v>1745097.7843558323</v>
      </c>
      <c r="F18" s="306">
        <v>1031469.642427805</v>
      </c>
      <c r="G18" s="306">
        <f t="shared" si="4"/>
        <v>2776567.4267836371</v>
      </c>
      <c r="H18" s="306">
        <f>+B18+E18</f>
        <v>2917823.5678069647</v>
      </c>
      <c r="I18" s="306">
        <f t="shared" si="6"/>
        <v>2088212.6270923549</v>
      </c>
      <c r="J18" s="306">
        <f t="shared" si="7"/>
        <v>5006036.1948993197</v>
      </c>
      <c r="K18"/>
      <c r="L18"/>
      <c r="M18"/>
      <c r="N18" s="93"/>
      <c r="O18" s="93"/>
      <c r="P18" s="93"/>
      <c r="Q18" s="93"/>
      <c r="R18" s="93"/>
      <c r="S18" s="93"/>
    </row>
    <row r="19" spans="1:23" ht="15" customHeight="1" thickBot="1">
      <c r="A19" s="278" t="s">
        <v>20</v>
      </c>
      <c r="B19" s="306">
        <v>1220984.2716946851</v>
      </c>
      <c r="C19" s="306">
        <v>1140385.27488564</v>
      </c>
      <c r="D19" s="306">
        <f t="shared" si="3"/>
        <v>2361369.5465803249</v>
      </c>
      <c r="E19" s="306">
        <v>1738136.9069913873</v>
      </c>
      <c r="F19" s="306">
        <v>1040444.356246455</v>
      </c>
      <c r="G19" s="306">
        <f t="shared" si="4"/>
        <v>2778581.2632378424</v>
      </c>
      <c r="H19" s="306">
        <f t="shared" si="5"/>
        <v>2959121.1786860721</v>
      </c>
      <c r="I19" s="306">
        <f t="shared" si="6"/>
        <v>2180829.6311320951</v>
      </c>
      <c r="J19" s="306">
        <f t="shared" si="7"/>
        <v>5139950.8098181672</v>
      </c>
      <c r="K19"/>
      <c r="L19"/>
      <c r="M19"/>
      <c r="N19" s="93"/>
      <c r="O19" s="93"/>
      <c r="P19" s="93"/>
      <c r="Q19" s="93"/>
      <c r="R19" s="93"/>
      <c r="S19" s="93"/>
    </row>
    <row r="20" spans="1:23" ht="15" customHeight="1" thickBot="1">
      <c r="A20" s="278" t="s">
        <v>132</v>
      </c>
      <c r="B20" s="306">
        <f>+B19-B18</f>
        <v>48258.488243552623</v>
      </c>
      <c r="C20" s="306">
        <f>+C19-C18</f>
        <v>83642.290221089963</v>
      </c>
      <c r="D20" s="306">
        <f t="shared" ref="D20:J20" si="8">+D19-D18</f>
        <v>131900.77846464235</v>
      </c>
      <c r="E20" s="306">
        <f t="shared" si="8"/>
        <v>-6960.8773644450121</v>
      </c>
      <c r="F20" s="306">
        <f t="shared" si="8"/>
        <v>8974.7138186499942</v>
      </c>
      <c r="G20" s="306">
        <f t="shared" si="8"/>
        <v>2013.836454205215</v>
      </c>
      <c r="H20" s="306">
        <f t="shared" si="8"/>
        <v>41297.610879107378</v>
      </c>
      <c r="I20" s="306">
        <f t="shared" si="8"/>
        <v>92617.00403974019</v>
      </c>
      <c r="J20" s="306">
        <f t="shared" si="8"/>
        <v>133914.61491884757</v>
      </c>
      <c r="K20"/>
      <c r="L20"/>
      <c r="M20"/>
      <c r="N20" s="93"/>
      <c r="O20" s="93"/>
      <c r="P20" s="93"/>
      <c r="Q20" s="93"/>
      <c r="R20" s="93"/>
      <c r="S20" s="93"/>
    </row>
    <row r="21" spans="1:23" ht="15" customHeight="1" thickBot="1">
      <c r="A21" s="278" t="s">
        <v>133</v>
      </c>
      <c r="B21" s="307">
        <f>+((B19-B18)/B18)*100</f>
        <v>4.1150701148171311</v>
      </c>
      <c r="C21" s="307">
        <f t="shared" ref="C21:J21" si="9">+((C19-C18)/C18)*100</f>
        <v>7.9151024832817951</v>
      </c>
      <c r="D21" s="307">
        <f t="shared" si="9"/>
        <v>5.9162424856986515</v>
      </c>
      <c r="E21" s="307">
        <f t="shared" si="9"/>
        <v>-0.39888179486827324</v>
      </c>
      <c r="F21" s="307">
        <f t="shared" si="9"/>
        <v>0.87008996188447252</v>
      </c>
      <c r="G21" s="307">
        <f t="shared" si="9"/>
        <v>7.2529715460144029E-2</v>
      </c>
      <c r="H21" s="307">
        <f t="shared" si="9"/>
        <v>1.4153566834798943</v>
      </c>
      <c r="I21" s="307">
        <f>+((I19-I18)/I18)*100</f>
        <v>4.4352286179162173</v>
      </c>
      <c r="J21" s="307">
        <f t="shared" si="9"/>
        <v>2.675062858220921</v>
      </c>
      <c r="K21"/>
      <c r="L21"/>
      <c r="M21"/>
      <c r="N21" s="93"/>
      <c r="O21" s="93"/>
      <c r="P21" s="93"/>
      <c r="Q21" s="93"/>
      <c r="R21" s="93"/>
      <c r="S21" s="93"/>
    </row>
    <row r="22" spans="1:23" ht="15" customHeight="1" thickBot="1">
      <c r="A22" s="278" t="s">
        <v>199</v>
      </c>
      <c r="B22" s="306">
        <f t="shared" ref="B22:J22" si="10">+B19-B9</f>
        <v>217884.10573354259</v>
      </c>
      <c r="C22" s="306">
        <f t="shared" si="10"/>
        <v>393494.39081375336</v>
      </c>
      <c r="D22" s="306">
        <f t="shared" si="10"/>
        <v>611378.49654729571</v>
      </c>
      <c r="E22" s="306">
        <f t="shared" si="10"/>
        <v>217640.46015474712</v>
      </c>
      <c r="F22" s="306">
        <f t="shared" si="10"/>
        <v>197043.17016795906</v>
      </c>
      <c r="G22" s="306">
        <f t="shared" si="10"/>
        <v>414683.63032270642</v>
      </c>
      <c r="H22" s="306">
        <f t="shared" si="10"/>
        <v>435524.56588828936</v>
      </c>
      <c r="I22" s="306">
        <f t="shared" si="10"/>
        <v>590537.56098171254</v>
      </c>
      <c r="J22" s="306">
        <f t="shared" si="10"/>
        <v>1026062.1268700017</v>
      </c>
      <c r="K22"/>
      <c r="L22"/>
      <c r="M22"/>
      <c r="N22" s="93"/>
      <c r="O22" s="93"/>
      <c r="P22" s="93"/>
      <c r="Q22" s="93"/>
      <c r="R22" s="93"/>
      <c r="S22" s="93"/>
    </row>
    <row r="23" spans="1:23" ht="15" customHeight="1">
      <c r="A23" s="288" t="s">
        <v>134</v>
      </c>
      <c r="B23" s="308">
        <f>+((B19-B9)/B9)*100</f>
        <v>21.72107164639656</v>
      </c>
      <c r="C23" s="308">
        <f>+((C19-C9)/C9)*100</f>
        <v>52.684320990571941</v>
      </c>
      <c r="D23" s="308">
        <f t="shared" ref="D23:J23" si="11">+((D19-D9)/D9)*100</f>
        <v>34.936092760917639</v>
      </c>
      <c r="E23" s="308">
        <f t="shared" si="11"/>
        <v>14.313776306912349</v>
      </c>
      <c r="F23" s="308">
        <f t="shared" si="11"/>
        <v>23.362923057310013</v>
      </c>
      <c r="G23" s="308">
        <f t="shared" si="11"/>
        <v>17.542368355914064</v>
      </c>
      <c r="H23" s="308">
        <f t="shared" si="11"/>
        <v>17.2580896518737</v>
      </c>
      <c r="I23" s="308">
        <f t="shared" si="11"/>
        <v>37.13390590735132</v>
      </c>
      <c r="J23" s="308">
        <f t="shared" si="11"/>
        <v>24.94141689158899</v>
      </c>
      <c r="K23"/>
      <c r="L23"/>
      <c r="M23"/>
      <c r="N23" s="93"/>
      <c r="O23" s="93"/>
      <c r="P23" s="93"/>
      <c r="Q23" s="93"/>
      <c r="R23" s="93"/>
      <c r="S23" s="93"/>
    </row>
    <row r="24" spans="1:23" ht="14.25" customHeight="1">
      <c r="A24" s="332" t="s">
        <v>118</v>
      </c>
      <c r="B24" s="332"/>
      <c r="C24" s="332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239"/>
      <c r="U24" s="239"/>
      <c r="V24" s="239"/>
      <c r="W24" s="239"/>
    </row>
    <row r="25" spans="1:23">
      <c r="A25" s="332"/>
      <c r="B25" s="332"/>
      <c r="C25" s="332"/>
      <c r="D25" s="332"/>
      <c r="E25" s="332"/>
      <c r="F25" s="332"/>
      <c r="G25" s="332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239"/>
      <c r="U25" s="239"/>
      <c r="V25" s="239"/>
      <c r="W25" s="239"/>
    </row>
    <row r="26" spans="1:23">
      <c r="A26" s="332"/>
      <c r="B26" s="332"/>
      <c r="C26" s="332"/>
      <c r="D26" s="332"/>
      <c r="E26" s="332"/>
      <c r="F26" s="332"/>
      <c r="G26" s="332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332"/>
      <c r="S26" s="332"/>
    </row>
    <row r="27" spans="1:23">
      <c r="B27" s="301"/>
      <c r="C27" s="301"/>
      <c r="E27" s="301"/>
      <c r="F27" s="301"/>
      <c r="H27" s="301"/>
      <c r="I27" s="301"/>
    </row>
    <row r="28" spans="1:23"/>
    <row r="29" spans="1:23"/>
    <row r="30" spans="1:23"/>
    <row r="31" spans="1:23"/>
    <row r="32" spans="1:23"/>
    <row r="33"/>
    <row r="34"/>
    <row r="35"/>
    <row r="36"/>
    <row r="37"/>
    <row r="39"/>
    <row r="40"/>
    <row r="41"/>
    <row r="42"/>
    <row r="44"/>
    <row r="45"/>
    <row r="46"/>
    <row r="47"/>
    <row r="48"/>
    <row r="49"/>
    <row r="50"/>
  </sheetData>
  <mergeCells count="6">
    <mergeCell ref="A5:M6"/>
    <mergeCell ref="A24:S26"/>
    <mergeCell ref="A7:A8"/>
    <mergeCell ref="B7:D7"/>
    <mergeCell ref="E7:G7"/>
    <mergeCell ref="H7:J7"/>
  </mergeCells>
  <hyperlinks>
    <hyperlink ref="A2" location="Índice!A1" display="Índice " xr:uid="{3319F20B-F6B2-4B6C-9DC8-227C10B5181E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9EE5C-2354-45A8-997C-D87F61CE6450}">
  <sheetPr>
    <tabColor rgb="FF00B050"/>
  </sheetPr>
  <dimension ref="A1:W27"/>
  <sheetViews>
    <sheetView showGridLines="0" zoomScale="90" zoomScaleNormal="90" workbookViewId="0">
      <selection activeCell="F17" sqref="F17"/>
    </sheetView>
  </sheetViews>
  <sheetFormatPr baseColWidth="10" defaultColWidth="0" defaultRowHeight="14.25" zeroHeight="1"/>
  <cols>
    <col min="1" max="1" width="19.7109375" style="2" customWidth="1"/>
    <col min="2" max="2" width="15.28515625" style="2" customWidth="1"/>
    <col min="3" max="3" width="16.28515625" style="2" customWidth="1"/>
    <col min="4" max="4" width="15.7109375" style="2" customWidth="1"/>
    <col min="5" max="5" width="13.7109375" style="2" customWidth="1"/>
    <col min="6" max="6" width="13.85546875" style="2" customWidth="1"/>
    <col min="7" max="8" width="15.140625" style="2" customWidth="1"/>
    <col min="9" max="9" width="13.85546875" style="2" customWidth="1"/>
    <col min="10" max="10" width="13.42578125" style="2" customWidth="1"/>
    <col min="11" max="11" width="12.42578125" style="2" customWidth="1"/>
    <col min="12" max="12" width="14.5703125" style="2" customWidth="1"/>
    <col min="13" max="13" width="13.5703125" style="2" customWidth="1"/>
    <col min="14" max="19" width="25.28515625" style="2" customWidth="1"/>
    <col min="20" max="20" width="9.140625" style="2" customWidth="1"/>
    <col min="21" max="23" width="0" style="2" hidden="1" customWidth="1"/>
    <col min="24" max="16384" width="9.140625" style="2" hidden="1"/>
  </cols>
  <sheetData>
    <row r="1" spans="1:19" ht="15">
      <c r="A1" s="211"/>
    </row>
    <row r="2" spans="1:19" ht="15">
      <c r="A2" s="232" t="s">
        <v>31</v>
      </c>
    </row>
    <row r="3" spans="1:19" ht="15">
      <c r="A3" s="211"/>
    </row>
    <row r="4" spans="1:19" ht="15">
      <c r="A4" s="211"/>
    </row>
    <row r="5" spans="1:19" ht="15" customHeight="1">
      <c r="A5" s="325" t="s">
        <v>119</v>
      </c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</row>
    <row r="6" spans="1:19" ht="36" customHeight="1" thickBot="1">
      <c r="A6" s="325"/>
      <c r="B6" s="325"/>
      <c r="C6" s="325"/>
      <c r="D6" s="325"/>
      <c r="E6" s="325"/>
      <c r="F6" s="325"/>
      <c r="G6" s="325"/>
      <c r="H6" s="325"/>
      <c r="I6" s="325"/>
      <c r="J6" s="325"/>
      <c r="K6" s="325"/>
      <c r="L6" s="325"/>
      <c r="M6" s="325"/>
      <c r="N6" s="128"/>
      <c r="O6" s="128"/>
      <c r="P6" s="128"/>
      <c r="Q6" s="128"/>
      <c r="R6" s="128"/>
      <c r="S6" s="128"/>
    </row>
    <row r="7" spans="1:19" ht="15" customHeight="1" thickBot="1">
      <c r="A7" s="346" t="s">
        <v>120</v>
      </c>
      <c r="B7" s="346" t="s">
        <v>53</v>
      </c>
      <c r="C7" s="351" t="s">
        <v>121</v>
      </c>
      <c r="D7" s="352"/>
      <c r="E7" s="352"/>
      <c r="F7" s="352"/>
      <c r="G7" s="352"/>
      <c r="H7" s="352"/>
      <c r="I7" s="353"/>
      <c r="J7" s="354" t="s">
        <v>122</v>
      </c>
      <c r="K7" s="355"/>
      <c r="L7" s="355"/>
      <c r="M7" s="355"/>
      <c r="N7" s="93"/>
      <c r="O7" s="93"/>
      <c r="P7" s="93"/>
      <c r="Q7" s="93"/>
      <c r="R7" s="93"/>
      <c r="S7" s="93"/>
    </row>
    <row r="8" spans="1:19" ht="15" customHeight="1">
      <c r="A8" s="349"/>
      <c r="B8" s="349"/>
      <c r="C8" s="346">
        <v>2019</v>
      </c>
      <c r="D8" s="346">
        <v>2020</v>
      </c>
      <c r="E8" s="346">
        <v>2021</v>
      </c>
      <c r="F8" s="346">
        <v>2022</v>
      </c>
      <c r="G8" s="346">
        <v>2023</v>
      </c>
      <c r="H8" s="346">
        <v>2024</v>
      </c>
      <c r="I8" s="346" t="s">
        <v>20</v>
      </c>
      <c r="J8" s="279" t="s">
        <v>123</v>
      </c>
      <c r="K8" s="346" t="s">
        <v>125</v>
      </c>
      <c r="L8" s="279" t="s">
        <v>126</v>
      </c>
      <c r="M8" s="279" t="s">
        <v>128</v>
      </c>
      <c r="N8" s="93"/>
      <c r="O8" s="93"/>
      <c r="P8" s="93"/>
      <c r="Q8" s="93"/>
      <c r="R8" s="93"/>
      <c r="S8" s="93"/>
    </row>
    <row r="9" spans="1:19" ht="15" customHeight="1" thickBot="1">
      <c r="A9" s="350"/>
      <c r="B9" s="350"/>
      <c r="C9" s="347"/>
      <c r="D9" s="347"/>
      <c r="E9" s="347"/>
      <c r="F9" s="347"/>
      <c r="G9" s="347"/>
      <c r="H9" s="347"/>
      <c r="I9" s="347"/>
      <c r="J9" s="280" t="s">
        <v>124</v>
      </c>
      <c r="K9" s="347"/>
      <c r="L9" s="280" t="s">
        <v>127</v>
      </c>
      <c r="M9" s="280" t="s">
        <v>129</v>
      </c>
      <c r="N9" s="93"/>
      <c r="O9" s="93"/>
      <c r="P9" s="93"/>
      <c r="Q9" s="93"/>
      <c r="R9" s="93"/>
      <c r="S9" s="93"/>
    </row>
    <row r="10" spans="1:19" ht="20.100000000000001" customHeight="1" thickBot="1">
      <c r="A10" s="356" t="s">
        <v>130</v>
      </c>
      <c r="B10" s="281" t="s">
        <v>54</v>
      </c>
      <c r="C10" s="283">
        <v>1149622</v>
      </c>
      <c r="D10" s="283">
        <v>1077161</v>
      </c>
      <c r="E10" s="284">
        <v>1029776</v>
      </c>
      <c r="F10" s="285">
        <v>1073344</v>
      </c>
      <c r="G10" s="286">
        <v>1120412</v>
      </c>
      <c r="H10" s="283">
        <v>1173898</v>
      </c>
      <c r="I10" s="283">
        <v>1220984</v>
      </c>
      <c r="J10" s="283">
        <v>47086</v>
      </c>
      <c r="K10" s="282">
        <v>4</v>
      </c>
      <c r="L10" s="283">
        <v>71363</v>
      </c>
      <c r="M10" s="282">
        <v>6.2</v>
      </c>
      <c r="N10" s="93"/>
      <c r="O10" s="93"/>
      <c r="P10" s="93"/>
      <c r="Q10" s="93"/>
      <c r="R10" s="93"/>
      <c r="S10" s="93"/>
    </row>
    <row r="11" spans="1:19" ht="20.100000000000001" customHeight="1" thickBot="1">
      <c r="A11" s="357"/>
      <c r="B11" s="281" t="s">
        <v>55</v>
      </c>
      <c r="C11" s="283">
        <v>937601</v>
      </c>
      <c r="D11" s="283">
        <v>877502</v>
      </c>
      <c r="E11" s="287">
        <v>1694509</v>
      </c>
      <c r="F11" s="283">
        <v>915838</v>
      </c>
      <c r="G11" s="286">
        <v>981153</v>
      </c>
      <c r="H11" s="283">
        <v>1055571</v>
      </c>
      <c r="I11" s="283">
        <v>1140385</v>
      </c>
      <c r="J11" s="283">
        <v>84815</v>
      </c>
      <c r="K11" s="282">
        <v>8</v>
      </c>
      <c r="L11" s="283">
        <v>202784</v>
      </c>
      <c r="M11" s="282">
        <v>21.6</v>
      </c>
      <c r="N11" s="93"/>
      <c r="O11" s="93"/>
      <c r="P11" s="93"/>
      <c r="Q11" s="93"/>
      <c r="R11" s="93"/>
      <c r="S11" s="93"/>
    </row>
    <row r="12" spans="1:19" ht="20.100000000000001" customHeight="1" thickBot="1">
      <c r="A12" s="358"/>
      <c r="B12" s="281" t="s">
        <v>1</v>
      </c>
      <c r="C12" s="283">
        <v>2087223</v>
      </c>
      <c r="D12" s="283">
        <v>1954663</v>
      </c>
      <c r="E12" s="283">
        <v>2724285</v>
      </c>
      <c r="F12" s="283">
        <v>1989181</v>
      </c>
      <c r="G12" s="286">
        <v>2101565</v>
      </c>
      <c r="H12" s="283">
        <v>2229469</v>
      </c>
      <c r="I12" s="283">
        <v>2361370</v>
      </c>
      <c r="J12" s="283">
        <v>131901</v>
      </c>
      <c r="K12" s="282">
        <v>5.9</v>
      </c>
      <c r="L12" s="283">
        <v>274147</v>
      </c>
      <c r="M12" s="282">
        <v>13.1</v>
      </c>
      <c r="N12" s="93"/>
      <c r="O12" s="93"/>
      <c r="P12" s="93"/>
      <c r="Q12" s="93"/>
      <c r="R12" s="93"/>
      <c r="S12" s="93"/>
    </row>
    <row r="13" spans="1:19" ht="20.100000000000001" customHeight="1" thickBot="1">
      <c r="A13" s="356" t="s">
        <v>131</v>
      </c>
      <c r="B13" s="281" t="s">
        <v>54</v>
      </c>
      <c r="C13" s="283">
        <v>1621875</v>
      </c>
      <c r="D13" s="283">
        <v>1559636</v>
      </c>
      <c r="E13" s="283">
        <v>877689</v>
      </c>
      <c r="F13" s="283">
        <v>1694166</v>
      </c>
      <c r="G13" s="286">
        <v>1701462</v>
      </c>
      <c r="H13" s="283">
        <v>1744726</v>
      </c>
      <c r="I13" s="283">
        <v>1738137</v>
      </c>
      <c r="J13" s="283">
        <v>-6589</v>
      </c>
      <c r="K13" s="282">
        <v>-0.4</v>
      </c>
      <c r="L13" s="283">
        <v>116262</v>
      </c>
      <c r="M13" s="282">
        <v>7.2</v>
      </c>
      <c r="N13" s="93"/>
      <c r="O13" s="93"/>
      <c r="P13" s="93"/>
      <c r="Q13" s="93"/>
      <c r="R13" s="93"/>
      <c r="S13" s="93"/>
    </row>
    <row r="14" spans="1:19" ht="20.100000000000001" customHeight="1" thickBot="1">
      <c r="A14" s="357"/>
      <c r="B14" s="281" t="s">
        <v>55</v>
      </c>
      <c r="C14" s="283">
        <v>954170</v>
      </c>
      <c r="D14" s="283">
        <v>876356</v>
      </c>
      <c r="E14" s="283">
        <v>954671</v>
      </c>
      <c r="F14" s="283">
        <v>1004031</v>
      </c>
      <c r="G14" s="286">
        <v>1032282</v>
      </c>
      <c r="H14" s="283">
        <v>1031842</v>
      </c>
      <c r="I14" s="283">
        <v>1040444</v>
      </c>
      <c r="J14" s="283">
        <v>8603</v>
      </c>
      <c r="K14" s="282">
        <v>0.8</v>
      </c>
      <c r="L14" s="283">
        <v>86274</v>
      </c>
      <c r="M14" s="282">
        <v>9</v>
      </c>
      <c r="N14" s="93"/>
      <c r="O14" s="93"/>
      <c r="P14" s="93"/>
      <c r="Q14" s="93"/>
      <c r="R14" s="93"/>
      <c r="S14" s="93"/>
    </row>
    <row r="15" spans="1:19" ht="20.100000000000001" customHeight="1" thickBot="1">
      <c r="A15" s="358"/>
      <c r="B15" s="281" t="s">
        <v>1</v>
      </c>
      <c r="C15" s="283">
        <v>2576045</v>
      </c>
      <c r="D15" s="283">
        <v>2435992</v>
      </c>
      <c r="E15" s="283">
        <v>1832360</v>
      </c>
      <c r="F15" s="283">
        <v>2698197</v>
      </c>
      <c r="G15" s="286">
        <v>2733744</v>
      </c>
      <c r="H15" s="283">
        <v>2776568</v>
      </c>
      <c r="I15" s="283">
        <v>2778581</v>
      </c>
      <c r="J15" s="283">
        <v>2014</v>
      </c>
      <c r="K15" s="282">
        <v>0.1</v>
      </c>
      <c r="L15" s="283">
        <v>202536</v>
      </c>
      <c r="M15" s="282">
        <v>7.9</v>
      </c>
      <c r="N15" s="93"/>
      <c r="O15" s="93"/>
      <c r="P15" s="93"/>
      <c r="Q15" s="93"/>
      <c r="R15" s="93"/>
      <c r="S15" s="93"/>
    </row>
    <row r="16" spans="1:19" s="168" customFormat="1" ht="20.100000000000001" customHeight="1" thickBot="1">
      <c r="A16" s="356" t="s">
        <v>1</v>
      </c>
      <c r="B16" s="281" t="s">
        <v>54</v>
      </c>
      <c r="C16" s="283">
        <v>2771497</v>
      </c>
      <c r="D16" s="283">
        <v>2636798</v>
      </c>
      <c r="E16" s="283">
        <v>1907465</v>
      </c>
      <c r="F16" s="283">
        <v>2767510</v>
      </c>
      <c r="G16" s="286">
        <v>2821874</v>
      </c>
      <c r="H16" s="283">
        <v>2918624</v>
      </c>
      <c r="I16" s="283">
        <v>2959121</v>
      </c>
      <c r="J16" s="283">
        <v>40497</v>
      </c>
      <c r="K16" s="282">
        <v>1.4</v>
      </c>
      <c r="L16" s="283">
        <v>187625</v>
      </c>
      <c r="M16" s="282">
        <v>6.8</v>
      </c>
      <c r="N16"/>
      <c r="O16"/>
      <c r="P16"/>
      <c r="Q16"/>
      <c r="R16"/>
      <c r="S16"/>
    </row>
    <row r="17" spans="1:23" ht="20.100000000000001" customHeight="1" thickBot="1">
      <c r="A17" s="357"/>
      <c r="B17" s="281" t="s">
        <v>55</v>
      </c>
      <c r="C17" s="283">
        <v>1891771</v>
      </c>
      <c r="D17" s="283">
        <v>1753858</v>
      </c>
      <c r="E17" s="283">
        <v>2649180</v>
      </c>
      <c r="F17" s="283">
        <v>1919869</v>
      </c>
      <c r="G17" s="286">
        <v>2013435</v>
      </c>
      <c r="H17" s="283">
        <v>2087412</v>
      </c>
      <c r="I17" s="283">
        <v>2180830</v>
      </c>
      <c r="J17" s="283">
        <v>93417</v>
      </c>
      <c r="K17" s="282">
        <v>4.5</v>
      </c>
      <c r="L17" s="283">
        <v>289058</v>
      </c>
      <c r="M17" s="282">
        <v>15.3</v>
      </c>
      <c r="N17"/>
      <c r="O17"/>
      <c r="P17"/>
      <c r="Q17"/>
      <c r="R17"/>
      <c r="S17"/>
    </row>
    <row r="18" spans="1:23" ht="20.100000000000001" customHeight="1" thickBot="1">
      <c r="A18" s="358"/>
      <c r="B18" s="281" t="s">
        <v>1</v>
      </c>
      <c r="C18" s="283">
        <v>4663268</v>
      </c>
      <c r="D18" s="283">
        <v>4390655</v>
      </c>
      <c r="E18" s="283">
        <v>4556645</v>
      </c>
      <c r="F18" s="286">
        <v>4687378</v>
      </c>
      <c r="G18" s="286">
        <v>4835309</v>
      </c>
      <c r="H18" s="286">
        <v>5006036</v>
      </c>
      <c r="I18" s="286">
        <v>5139951</v>
      </c>
      <c r="J18" s="283">
        <v>133915</v>
      </c>
      <c r="K18" s="282">
        <v>2.7</v>
      </c>
      <c r="L18" s="283">
        <v>476683</v>
      </c>
      <c r="M18" s="282">
        <v>10.199999999999999</v>
      </c>
      <c r="N18"/>
      <c r="O18"/>
      <c r="P18"/>
      <c r="Q18"/>
      <c r="R18"/>
      <c r="S18"/>
    </row>
    <row r="19" spans="1:23" ht="14.25" customHeight="1">
      <c r="A19" s="348" t="s">
        <v>82</v>
      </c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239"/>
      <c r="U19" s="239"/>
      <c r="V19" s="239"/>
      <c r="W19" s="239"/>
    </row>
    <row r="20" spans="1:23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239"/>
      <c r="U20" s="239"/>
      <c r="V20" s="239"/>
      <c r="W20" s="239"/>
    </row>
    <row r="21" spans="1:23">
      <c r="A21" s="348"/>
      <c r="B21" s="348"/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</row>
    <row r="22" spans="1:23"/>
    <row r="23" spans="1:23"/>
    <row r="24" spans="1:23"/>
    <row r="25" spans="1:23"/>
    <row r="26" spans="1:23"/>
    <row r="27" spans="1:23"/>
  </sheetData>
  <mergeCells count="17">
    <mergeCell ref="A19:S21"/>
    <mergeCell ref="A7:A9"/>
    <mergeCell ref="B7:B9"/>
    <mergeCell ref="C7:I7"/>
    <mergeCell ref="J7:M7"/>
    <mergeCell ref="C8:C9"/>
    <mergeCell ref="D8:D9"/>
    <mergeCell ref="E8:E9"/>
    <mergeCell ref="F8:F9"/>
    <mergeCell ref="A16:A18"/>
    <mergeCell ref="A10:A12"/>
    <mergeCell ref="A13:A15"/>
    <mergeCell ref="A5:M6"/>
    <mergeCell ref="G8:G9"/>
    <mergeCell ref="H8:H9"/>
    <mergeCell ref="I8:I9"/>
    <mergeCell ref="K8:K9"/>
  </mergeCells>
  <hyperlinks>
    <hyperlink ref="A2" location="Índice!A1" display="Índice " xr:uid="{7CE8E159-A031-4CF7-A2AF-5EA1D4AA2E0F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488F-958C-4720-8F6D-E4130FF467DE}">
  <sheetPr>
    <tabColor rgb="FF00B050"/>
  </sheetPr>
  <dimension ref="A1:W56"/>
  <sheetViews>
    <sheetView showGridLines="0" topLeftCell="A7" zoomScale="110" zoomScaleNormal="110" workbookViewId="0">
      <selection activeCell="G15" sqref="G15"/>
    </sheetView>
  </sheetViews>
  <sheetFormatPr baseColWidth="10" defaultColWidth="0" defaultRowHeight="14.25" zeroHeight="1"/>
  <cols>
    <col min="1" max="1" width="21.7109375" style="2" customWidth="1"/>
    <col min="2" max="2" width="15.28515625" style="2" customWidth="1"/>
    <col min="3" max="3" width="16.28515625" style="2" customWidth="1"/>
    <col min="4" max="4" width="15.7109375" style="2" customWidth="1"/>
    <col min="5" max="5" width="13.7109375" style="2" customWidth="1"/>
    <col min="6" max="6" width="13.85546875" style="2" customWidth="1"/>
    <col min="7" max="8" width="15.140625" style="2" customWidth="1"/>
    <col min="9" max="9" width="13.85546875" style="2" customWidth="1"/>
    <col min="10" max="10" width="13.42578125" style="2" customWidth="1"/>
    <col min="11" max="11" width="12.42578125" style="2" customWidth="1"/>
    <col min="12" max="12" width="14.5703125" style="2" customWidth="1"/>
    <col min="13" max="13" width="13.5703125" style="2" customWidth="1"/>
    <col min="14" max="19" width="25.28515625" style="2" customWidth="1"/>
    <col min="20" max="20" width="9.140625" style="2" customWidth="1"/>
    <col min="21" max="23" width="0" style="2" hidden="1" customWidth="1"/>
    <col min="24" max="16384" width="9.140625" style="2" hidden="1"/>
  </cols>
  <sheetData>
    <row r="1" spans="1:19" ht="15">
      <c r="A1" s="211"/>
    </row>
    <row r="2" spans="1:19" ht="15">
      <c r="A2" s="232" t="s">
        <v>31</v>
      </c>
    </row>
    <row r="3" spans="1:19" ht="15">
      <c r="A3" s="211"/>
    </row>
    <row r="4" spans="1:19" ht="15">
      <c r="A4" s="211"/>
    </row>
    <row r="5" spans="1:19" ht="15" customHeight="1">
      <c r="A5" s="340" t="s">
        <v>200</v>
      </c>
      <c r="B5" s="325"/>
      <c r="C5" s="325"/>
      <c r="D5" s="325"/>
      <c r="E5" s="325"/>
      <c r="F5" s="128"/>
      <c r="G5" s="128"/>
      <c r="H5" s="128"/>
      <c r="I5" s="128"/>
      <c r="J5" s="128"/>
      <c r="K5" s="128"/>
      <c r="L5" s="128"/>
      <c r="M5" s="128"/>
    </row>
    <row r="6" spans="1:19" ht="36" customHeight="1">
      <c r="A6" s="325"/>
      <c r="B6" s="325"/>
      <c r="C6" s="325"/>
      <c r="D6" s="325"/>
      <c r="E6" s="325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</row>
    <row r="7" spans="1:19" ht="15" customHeight="1">
      <c r="C7" s="83"/>
      <c r="D7" s="83"/>
      <c r="N7" s="93"/>
      <c r="O7" s="93"/>
      <c r="P7" s="93"/>
      <c r="Q7" s="93"/>
      <c r="R7" s="93"/>
      <c r="S7" s="93"/>
    </row>
    <row r="8" spans="1:19" ht="15" customHeight="1">
      <c r="A8" s="291" t="s">
        <v>120</v>
      </c>
      <c r="B8" s="314" t="s">
        <v>32</v>
      </c>
      <c r="C8" s="292" t="s">
        <v>54</v>
      </c>
      <c r="D8" s="292" t="s">
        <v>55</v>
      </c>
      <c r="E8" s="292" t="s">
        <v>1</v>
      </c>
      <c r="N8" s="93"/>
      <c r="O8" s="93"/>
      <c r="P8" s="93"/>
      <c r="Q8" s="93"/>
      <c r="R8" s="93"/>
      <c r="S8" s="93"/>
    </row>
    <row r="9" spans="1:19" ht="15" customHeight="1">
      <c r="A9" s="359" t="s">
        <v>135</v>
      </c>
      <c r="B9" s="314">
        <v>2015</v>
      </c>
      <c r="C9" s="293">
        <v>76.283630850839842</v>
      </c>
      <c r="D9" s="293">
        <v>48.142086137902453</v>
      </c>
      <c r="E9" s="293">
        <v>61.820789466040871</v>
      </c>
      <c r="N9" s="93"/>
      <c r="O9" s="93"/>
      <c r="P9" s="93"/>
      <c r="Q9" s="93"/>
      <c r="R9" s="93"/>
      <c r="S9" s="93"/>
    </row>
    <row r="10" spans="1:19" ht="15" customHeight="1">
      <c r="A10" s="360"/>
      <c r="B10" s="314">
        <v>2016</v>
      </c>
      <c r="C10" s="293">
        <v>76.579502583904315</v>
      </c>
      <c r="D10" s="293">
        <v>48.917380262202499</v>
      </c>
      <c r="E10" s="293">
        <v>62.311380629610483</v>
      </c>
      <c r="N10" s="93"/>
      <c r="O10" s="93"/>
      <c r="P10" s="93"/>
      <c r="Q10" s="93"/>
      <c r="R10" s="93"/>
      <c r="S10" s="93"/>
    </row>
    <row r="11" spans="1:19" ht="15" customHeight="1">
      <c r="A11" s="360"/>
      <c r="B11" s="314">
        <v>2017</v>
      </c>
      <c r="C11" s="293">
        <v>76.101769986079717</v>
      </c>
      <c r="D11" s="293">
        <v>49.048931904819391</v>
      </c>
      <c r="E11" s="293">
        <v>62.154177102690412</v>
      </c>
      <c r="N11" s="93"/>
      <c r="O11" s="93"/>
      <c r="P11" s="93"/>
      <c r="Q11" s="93"/>
      <c r="R11" s="93"/>
      <c r="S11" s="93"/>
    </row>
    <row r="12" spans="1:19" ht="15" customHeight="1">
      <c r="A12" s="360"/>
      <c r="B12" s="314">
        <v>2018</v>
      </c>
      <c r="C12" s="293">
        <v>77.77013287977212</v>
      </c>
      <c r="D12" s="293">
        <v>50.370333656256122</v>
      </c>
      <c r="E12" s="293">
        <v>63.63306841885796</v>
      </c>
      <c r="N12" s="93"/>
      <c r="O12" s="93"/>
      <c r="P12" s="93"/>
      <c r="Q12" s="93"/>
      <c r="R12" s="93"/>
      <c r="S12" s="93"/>
    </row>
    <row r="13" spans="1:19" ht="15" customHeight="1">
      <c r="A13" s="360"/>
      <c r="B13" s="292">
        <v>2019</v>
      </c>
      <c r="C13" s="293">
        <v>78.422530000000009</v>
      </c>
      <c r="D13" s="293">
        <v>52.639789999999998</v>
      </c>
      <c r="E13" s="293">
        <v>65.056674999999998</v>
      </c>
      <c r="F13" s="83"/>
      <c r="N13" s="93"/>
      <c r="O13" s="93"/>
      <c r="P13" s="93"/>
      <c r="Q13" s="93"/>
      <c r="R13" s="93"/>
      <c r="S13" s="93"/>
    </row>
    <row r="14" spans="1:19" ht="15" customHeight="1">
      <c r="A14" s="360"/>
      <c r="B14" s="292">
        <v>2020</v>
      </c>
      <c r="C14" s="293">
        <v>73.954040000000006</v>
      </c>
      <c r="D14" s="293">
        <v>47.5646475</v>
      </c>
      <c r="E14" s="293">
        <v>60.204667499999999</v>
      </c>
      <c r="F14" s="83"/>
      <c r="N14" s="93"/>
      <c r="O14" s="93"/>
      <c r="P14" s="93"/>
      <c r="Q14" s="93"/>
      <c r="R14" s="93"/>
      <c r="S14" s="93"/>
    </row>
    <row r="15" spans="1:19" ht="15" customHeight="1">
      <c r="A15" s="360"/>
      <c r="B15" s="292">
        <v>2021</v>
      </c>
      <c r="C15" s="293">
        <v>75.704835000000003</v>
      </c>
      <c r="D15" s="293">
        <v>51.210072499999995</v>
      </c>
      <c r="E15" s="293">
        <v>62.950179999999996</v>
      </c>
      <c r="F15" s="83"/>
      <c r="N15" s="93"/>
      <c r="O15" s="93"/>
      <c r="P15" s="93"/>
      <c r="Q15" s="93"/>
      <c r="R15" s="93"/>
      <c r="S15" s="93"/>
    </row>
    <row r="16" spans="1:19" ht="15" customHeight="1">
      <c r="A16" s="360"/>
      <c r="B16" s="292">
        <v>2022</v>
      </c>
      <c r="C16" s="293">
        <v>76.817682500000004</v>
      </c>
      <c r="D16" s="293">
        <v>50.697510000000001</v>
      </c>
      <c r="E16" s="293">
        <v>63.083167500000002</v>
      </c>
      <c r="F16" s="83"/>
      <c r="N16" s="93"/>
      <c r="O16" s="93"/>
      <c r="P16" s="93"/>
      <c r="Q16" s="93"/>
      <c r="R16" s="93"/>
      <c r="S16" s="93"/>
    </row>
    <row r="17" spans="1:23" ht="15" customHeight="1">
      <c r="A17" s="360"/>
      <c r="B17" s="292">
        <v>2023</v>
      </c>
      <c r="C17" s="293">
        <v>76.71987</v>
      </c>
      <c r="D17" s="293">
        <v>52.584207500000005</v>
      </c>
      <c r="E17" s="293">
        <v>64.107519999999994</v>
      </c>
      <c r="F17" s="83"/>
      <c r="N17" s="93"/>
      <c r="O17" s="93"/>
      <c r="P17" s="93"/>
      <c r="Q17" s="93"/>
      <c r="R17" s="93"/>
      <c r="S17" s="93"/>
    </row>
    <row r="18" spans="1:23" ht="15" customHeight="1">
      <c r="A18" s="360"/>
      <c r="B18" s="292">
        <v>2024</v>
      </c>
      <c r="C18" s="293">
        <v>78.257107499999989</v>
      </c>
      <c r="D18" s="293">
        <v>53.522782499999991</v>
      </c>
      <c r="E18" s="293">
        <v>65.293329999999997</v>
      </c>
      <c r="F18" s="83"/>
      <c r="N18" s="93"/>
      <c r="O18" s="93"/>
      <c r="P18" s="93"/>
      <c r="Q18" s="93"/>
      <c r="R18" s="93"/>
      <c r="S18" s="93"/>
    </row>
    <row r="19" spans="1:23" ht="15" customHeight="1">
      <c r="A19" s="361"/>
      <c r="B19" s="292" t="s">
        <v>20</v>
      </c>
      <c r="C19" s="293">
        <v>77.972755000000006</v>
      </c>
      <c r="D19" s="293">
        <v>55.427875</v>
      </c>
      <c r="E19" s="293">
        <v>66.208500000000001</v>
      </c>
      <c r="F19" s="83"/>
      <c r="G19" s="83"/>
      <c r="H19" s="83"/>
      <c r="N19" s="93"/>
      <c r="O19" s="93"/>
      <c r="P19" s="93"/>
      <c r="Q19" s="93"/>
      <c r="R19" s="93"/>
      <c r="S19" s="93"/>
    </row>
    <row r="20" spans="1:23" ht="15" customHeight="1">
      <c r="A20" s="359" t="s">
        <v>136</v>
      </c>
      <c r="B20" s="292">
        <v>2015</v>
      </c>
      <c r="C20" s="293">
        <v>23.716369149160183</v>
      </c>
      <c r="D20" s="293">
        <v>51.857913862097547</v>
      </c>
      <c r="E20" s="293">
        <v>38.179210533959157</v>
      </c>
      <c r="F20" s="83"/>
      <c r="G20" s="83"/>
      <c r="H20" s="83"/>
      <c r="N20" s="93"/>
      <c r="O20" s="93"/>
      <c r="P20" s="93"/>
      <c r="Q20" s="93"/>
      <c r="R20" s="93"/>
      <c r="S20" s="93"/>
    </row>
    <row r="21" spans="1:23" ht="15" customHeight="1">
      <c r="A21" s="360"/>
      <c r="B21" s="292">
        <v>2016</v>
      </c>
      <c r="C21" s="293">
        <v>23.420497416095643</v>
      </c>
      <c r="D21" s="293">
        <v>51.08261973779743</v>
      </c>
      <c r="E21" s="293">
        <v>37.688619370389517</v>
      </c>
      <c r="F21" s="83"/>
      <c r="G21" s="83"/>
      <c r="H21" s="83"/>
      <c r="N21" s="93"/>
      <c r="O21" s="93"/>
      <c r="P21" s="93"/>
      <c r="Q21" s="93"/>
      <c r="R21" s="93"/>
      <c r="S21" s="93"/>
    </row>
    <row r="22" spans="1:23" ht="15" customHeight="1">
      <c r="A22" s="360"/>
      <c r="B22" s="292">
        <v>2017</v>
      </c>
      <c r="C22" s="293">
        <v>23.898230013920166</v>
      </c>
      <c r="D22" s="293">
        <v>50.951068095180673</v>
      </c>
      <c r="E22" s="293">
        <v>37.845822897309617</v>
      </c>
      <c r="F22" s="83"/>
      <c r="G22" s="83"/>
      <c r="H22" s="83"/>
      <c r="N22" s="93"/>
      <c r="O22" s="93"/>
      <c r="P22" s="93"/>
      <c r="Q22" s="93"/>
      <c r="R22" s="93"/>
      <c r="S22" s="93"/>
    </row>
    <row r="23" spans="1:23" ht="15" customHeight="1">
      <c r="A23" s="360"/>
      <c r="B23" s="292">
        <v>2018</v>
      </c>
      <c r="C23" s="293">
        <v>22.229867120227855</v>
      </c>
      <c r="D23" s="293">
        <v>49.629666343743878</v>
      </c>
      <c r="E23" s="293">
        <v>36.366931581142033</v>
      </c>
      <c r="F23" s="83"/>
      <c r="G23" s="83"/>
      <c r="H23" s="83"/>
      <c r="N23" s="93"/>
      <c r="O23" s="93"/>
      <c r="P23" s="93"/>
      <c r="Q23" s="93"/>
      <c r="R23" s="93"/>
      <c r="S23" s="93"/>
    </row>
    <row r="24" spans="1:23" ht="15">
      <c r="A24" s="360"/>
      <c r="B24" s="292">
        <v>2019</v>
      </c>
      <c r="C24" s="293">
        <v>21.577469999999998</v>
      </c>
      <c r="D24" s="293">
        <v>47.360210000000002</v>
      </c>
      <c r="E24" s="293">
        <v>34.943325000000002</v>
      </c>
      <c r="F24" s="83"/>
      <c r="N24" s="93"/>
      <c r="O24" s="93"/>
      <c r="P24" s="93"/>
      <c r="Q24" s="93"/>
      <c r="R24" s="93"/>
      <c r="S24" s="93"/>
    </row>
    <row r="25" spans="1:23" ht="15">
      <c r="A25" s="360"/>
      <c r="B25" s="292">
        <v>2020</v>
      </c>
      <c r="C25" s="293">
        <v>26.045959999999997</v>
      </c>
      <c r="D25" s="293">
        <v>52.4353525</v>
      </c>
      <c r="E25" s="293">
        <v>39.795332500000001</v>
      </c>
      <c r="F25" s="83"/>
      <c r="N25" s="93"/>
      <c r="O25" s="93"/>
      <c r="P25" s="93"/>
      <c r="Q25" s="93"/>
      <c r="R25" s="93"/>
      <c r="S25" s="93"/>
    </row>
    <row r="26" spans="1:23" ht="15">
      <c r="A26" s="360"/>
      <c r="B26" s="292">
        <v>2021</v>
      </c>
      <c r="C26" s="293">
        <v>24.295165000000001</v>
      </c>
      <c r="D26" s="293">
        <v>48.789927500000005</v>
      </c>
      <c r="E26" s="293">
        <v>37.049820000000004</v>
      </c>
      <c r="F26" s="83"/>
      <c r="N26" s="93"/>
      <c r="O26" s="93"/>
      <c r="P26" s="93"/>
      <c r="Q26" s="93"/>
      <c r="R26" s="93"/>
      <c r="S26" s="93"/>
    </row>
    <row r="27" spans="1:23" ht="15">
      <c r="A27" s="360"/>
      <c r="B27" s="292">
        <v>2022</v>
      </c>
      <c r="C27" s="293">
        <v>23.1823175</v>
      </c>
      <c r="D27" s="293">
        <v>49.302489999999999</v>
      </c>
      <c r="E27" s="293">
        <v>36.916832499999998</v>
      </c>
      <c r="F27" s="83"/>
      <c r="N27" s="93"/>
      <c r="O27" s="93"/>
      <c r="P27" s="93"/>
      <c r="Q27" s="93"/>
      <c r="R27" s="93"/>
      <c r="S27" s="93"/>
    </row>
    <row r="28" spans="1:23" ht="15">
      <c r="A28" s="360"/>
      <c r="B28" s="292">
        <v>2023</v>
      </c>
      <c r="C28" s="293">
        <v>23.28013</v>
      </c>
      <c r="D28" s="293">
        <v>47.415792499999995</v>
      </c>
      <c r="E28" s="293">
        <v>35.892479999999999</v>
      </c>
      <c r="F28" s="83"/>
      <c r="N28" s="93"/>
      <c r="O28" s="93"/>
      <c r="P28" s="93"/>
      <c r="Q28" s="93"/>
      <c r="R28" s="93"/>
      <c r="S28" s="93"/>
    </row>
    <row r="29" spans="1:23" ht="15">
      <c r="A29" s="360"/>
      <c r="B29" s="292">
        <v>2024</v>
      </c>
      <c r="C29" s="293">
        <v>21.7428925</v>
      </c>
      <c r="D29" s="293">
        <v>46.477217500000009</v>
      </c>
      <c r="E29" s="293">
        <v>34.706670000000003</v>
      </c>
      <c r="F29" s="83"/>
      <c r="N29" s="93"/>
      <c r="O29" s="93"/>
      <c r="P29" s="93"/>
      <c r="Q29" s="93"/>
      <c r="R29" s="93"/>
      <c r="S29" s="93"/>
    </row>
    <row r="30" spans="1:23" ht="15">
      <c r="A30" s="361"/>
      <c r="B30" s="292" t="s">
        <v>20</v>
      </c>
      <c r="C30" s="293">
        <v>22.027245000000001</v>
      </c>
      <c r="D30" s="293">
        <v>44.572125</v>
      </c>
      <c r="E30" s="293">
        <v>33.791499999999999</v>
      </c>
      <c r="F30" s="83"/>
      <c r="N30" s="93"/>
      <c r="O30" s="93"/>
      <c r="P30" s="93"/>
      <c r="Q30" s="93"/>
      <c r="R30" s="93"/>
      <c r="S30" s="93"/>
    </row>
    <row r="31" spans="1:23" ht="20.100000000000001" customHeight="1">
      <c r="N31" s="93"/>
      <c r="O31" s="93"/>
      <c r="P31" s="93"/>
      <c r="Q31" s="93"/>
      <c r="R31" s="93"/>
      <c r="S31" s="93"/>
    </row>
    <row r="32" spans="1:23" ht="14.25" customHeight="1">
      <c r="A32" s="332" t="s">
        <v>118</v>
      </c>
      <c r="B32" s="332"/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246"/>
      <c r="U32" s="246"/>
      <c r="V32" s="246"/>
      <c r="W32" s="246"/>
    </row>
    <row r="33" spans="1:23">
      <c r="A33" s="332"/>
      <c r="B33" s="332"/>
      <c r="C33" s="332"/>
      <c r="D33" s="332"/>
      <c r="E33" s="332"/>
      <c r="F33" s="332"/>
      <c r="G33" s="332"/>
      <c r="H33" s="332"/>
      <c r="I33" s="332"/>
      <c r="J33" s="332"/>
      <c r="K33" s="332"/>
      <c r="L33" s="332"/>
      <c r="M33" s="332"/>
      <c r="N33" s="332"/>
      <c r="O33" s="332"/>
      <c r="P33" s="332"/>
      <c r="Q33" s="332"/>
      <c r="R33" s="332"/>
      <c r="S33" s="332"/>
      <c r="T33" s="246"/>
      <c r="U33" s="246"/>
      <c r="V33" s="246"/>
      <c r="W33" s="246"/>
    </row>
    <row r="34" spans="1:23">
      <c r="A34" s="332"/>
      <c r="B34" s="332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</row>
    <row r="35" spans="1:23"/>
    <row r="36" spans="1:23"/>
    <row r="37" spans="1:23"/>
    <row r="38" spans="1:23"/>
    <row r="39" spans="1:23"/>
    <row r="40" spans="1:23"/>
    <row r="41" spans="1:23"/>
    <row r="42" spans="1:23"/>
    <row r="43" spans="1:23"/>
    <row r="44" spans="1:23"/>
    <row r="45" spans="1:23"/>
    <row r="47" spans="1:23"/>
    <row r="48" spans="1:23"/>
    <row r="49"/>
    <row r="50"/>
    <row r="51"/>
    <row r="52"/>
    <row r="53"/>
    <row r="54"/>
    <row r="55"/>
    <row r="56"/>
  </sheetData>
  <mergeCells count="4">
    <mergeCell ref="A32:S34"/>
    <mergeCell ref="A5:E6"/>
    <mergeCell ref="A20:A30"/>
    <mergeCell ref="A9:A19"/>
  </mergeCells>
  <hyperlinks>
    <hyperlink ref="A2" location="Índice!A1" display="Índice " xr:uid="{51975B3A-6DEB-4C5C-A6DB-DE362BC3D90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7DBDB-5300-46BB-B046-DDD289D68CB2}">
  <sheetPr>
    <tabColor rgb="FF00B050"/>
  </sheetPr>
  <dimension ref="A1:I22"/>
  <sheetViews>
    <sheetView showGridLines="0" zoomScale="90" zoomScaleNormal="90" workbookViewId="0">
      <selection activeCell="D10" sqref="D10"/>
    </sheetView>
  </sheetViews>
  <sheetFormatPr baseColWidth="10" defaultColWidth="0" defaultRowHeight="14.25" zeroHeight="1"/>
  <cols>
    <col min="1" max="1" width="9.140625" style="2" customWidth="1"/>
    <col min="2" max="2" width="19" style="2" customWidth="1"/>
    <col min="3" max="5" width="25.28515625" style="2" customWidth="1"/>
    <col min="6" max="6" width="9.140625" style="2" customWidth="1"/>
    <col min="7" max="9" width="0" style="2" hidden="1" customWidth="1"/>
    <col min="10" max="16384" width="9.140625" style="2" hidden="1"/>
  </cols>
  <sheetData>
    <row r="1" spans="1:5" ht="15">
      <c r="A1" s="211"/>
    </row>
    <row r="2" spans="1:5" ht="15">
      <c r="A2" s="232" t="s">
        <v>31</v>
      </c>
    </row>
    <row r="3" spans="1:5" ht="15">
      <c r="A3" s="211"/>
    </row>
    <row r="4" spans="1:5" ht="15">
      <c r="A4" s="211"/>
    </row>
    <row r="5" spans="1:5"/>
    <row r="6" spans="1:5" ht="36" customHeight="1">
      <c r="A6" s="340" t="s">
        <v>154</v>
      </c>
      <c r="B6" s="325"/>
      <c r="C6" s="325"/>
      <c r="D6" s="325"/>
      <c r="E6" s="325"/>
    </row>
    <row r="7" spans="1:5" s="168" customFormat="1" ht="101.25" customHeight="1">
      <c r="A7" s="233" t="s">
        <v>32</v>
      </c>
      <c r="B7" s="233" t="s">
        <v>108</v>
      </c>
      <c r="C7" s="233" t="s">
        <v>109</v>
      </c>
      <c r="D7" s="233" t="s">
        <v>110</v>
      </c>
      <c r="E7" s="233" t="s">
        <v>111</v>
      </c>
    </row>
    <row r="8" spans="1:5" s="168" customFormat="1" ht="18" customHeight="1">
      <c r="A8" s="215">
        <v>2015</v>
      </c>
      <c r="B8" s="234">
        <v>7.3280003180313029</v>
      </c>
      <c r="C8" s="235">
        <v>13.356174800869425</v>
      </c>
      <c r="D8" s="309">
        <v>15.231742065395595</v>
      </c>
      <c r="E8" s="236">
        <v>20.746317686128485</v>
      </c>
    </row>
    <row r="9" spans="1:5" s="168" customFormat="1" ht="18" customHeight="1">
      <c r="A9" s="215">
        <v>2016</v>
      </c>
      <c r="B9" s="234">
        <v>7.0800741914041696</v>
      </c>
      <c r="C9" s="235">
        <v>12.532711169536928</v>
      </c>
      <c r="D9" s="309">
        <v>14.143198449489068</v>
      </c>
      <c r="E9" s="236">
        <v>19.181871594397585</v>
      </c>
    </row>
    <row r="10" spans="1:5" s="168" customFormat="1" ht="18" customHeight="1">
      <c r="A10" s="215">
        <v>2017</v>
      </c>
      <c r="B10" s="234">
        <v>5.5087961514748356</v>
      </c>
      <c r="C10" s="235">
        <v>10.145491214527171</v>
      </c>
      <c r="D10" s="309">
        <v>12.702589129652729</v>
      </c>
      <c r="E10" s="236">
        <v>16.985369165306466</v>
      </c>
    </row>
    <row r="11" spans="1:5" s="168" customFormat="1" ht="18" customHeight="1">
      <c r="A11" s="215">
        <v>2018</v>
      </c>
      <c r="B11" s="234">
        <v>5.655680937375684</v>
      </c>
      <c r="C11" s="235">
        <v>10.585241532184885</v>
      </c>
      <c r="D11" s="309">
        <v>11.201394322496853</v>
      </c>
      <c r="E11" s="236">
        <v>15.840641858868313</v>
      </c>
    </row>
    <row r="12" spans="1:5" ht="18" customHeight="1">
      <c r="A12" s="215">
        <v>2019</v>
      </c>
      <c r="B12" s="234">
        <v>6.1670071550706131</v>
      </c>
      <c r="C12" s="235">
        <v>11.278349183599667</v>
      </c>
      <c r="D12" s="309">
        <v>10.775732405397918</v>
      </c>
      <c r="E12" s="236">
        <v>15.598242000000001</v>
      </c>
    </row>
    <row r="13" spans="1:5" ht="18" customHeight="1">
      <c r="A13" s="215">
        <v>2020</v>
      </c>
      <c r="B13" s="234">
        <v>5.8289644494245172</v>
      </c>
      <c r="C13" s="235">
        <v>9.9714202754360848</v>
      </c>
      <c r="D13" s="309">
        <v>14.956374926062198</v>
      </c>
      <c r="E13" s="236">
        <v>18.7</v>
      </c>
    </row>
    <row r="14" spans="1:5" ht="18" customHeight="1">
      <c r="A14" s="215">
        <v>2021</v>
      </c>
      <c r="B14" s="234">
        <v>7.3839416680950496</v>
      </c>
      <c r="C14" s="235">
        <v>11.492779871951717</v>
      </c>
      <c r="D14" s="309">
        <v>14.312062964350353</v>
      </c>
      <c r="E14" s="236">
        <v>18.064896000000001</v>
      </c>
    </row>
    <row r="15" spans="1:5" ht="18" customHeight="1">
      <c r="A15" s="215">
        <v>2022</v>
      </c>
      <c r="B15" s="234">
        <v>5.2931934429090814</v>
      </c>
      <c r="C15" s="237">
        <v>7.5712449709327725</v>
      </c>
      <c r="D15" s="310">
        <v>11.670862403586218</v>
      </c>
      <c r="E15" s="236">
        <v>13.8</v>
      </c>
    </row>
    <row r="16" spans="1:5" ht="18" customHeight="1">
      <c r="A16" s="215">
        <v>2023</v>
      </c>
      <c r="B16" s="234">
        <v>5.3053132227055393</v>
      </c>
      <c r="C16" s="237">
        <v>7.6033182313823726</v>
      </c>
      <c r="D16" s="310">
        <v>11.502528993551685</v>
      </c>
      <c r="E16" s="236">
        <v>13.59259</v>
      </c>
    </row>
    <row r="17" spans="1:9" ht="18" customHeight="1">
      <c r="A17" s="238">
        <v>2024</v>
      </c>
      <c r="B17" s="234">
        <v>5.135622961984021</v>
      </c>
      <c r="C17" s="237">
        <v>7.6209866049272721</v>
      </c>
      <c r="D17" s="310">
        <v>10.245838070012363</v>
      </c>
      <c r="E17" s="236">
        <v>12.577582</v>
      </c>
    </row>
    <row r="18" spans="1:9" ht="18" customHeight="1">
      <c r="A18" s="238" t="s">
        <v>20</v>
      </c>
      <c r="B18" s="250">
        <v>5.0331496428802396</v>
      </c>
      <c r="C18" s="251">
        <v>6.9445689802163448</v>
      </c>
      <c r="D18" s="311">
        <v>9.0482477916223374</v>
      </c>
      <c r="E18" s="252">
        <v>10.878618334320942</v>
      </c>
      <c r="F18" s="295"/>
    </row>
    <row r="19" spans="1:9" ht="14.25" customHeight="1">
      <c r="A19" s="332" t="s">
        <v>118</v>
      </c>
      <c r="B19" s="332"/>
      <c r="C19" s="332"/>
      <c r="D19" s="332"/>
      <c r="E19" s="332"/>
      <c r="F19" s="246"/>
      <c r="G19" s="246"/>
      <c r="H19" s="246"/>
      <c r="I19" s="246"/>
    </row>
    <row r="20" spans="1:9">
      <c r="A20" s="332"/>
      <c r="B20" s="332"/>
      <c r="C20" s="332"/>
      <c r="D20" s="332"/>
      <c r="E20" s="332"/>
      <c r="F20" s="246"/>
      <c r="G20" s="246"/>
      <c r="H20" s="246"/>
      <c r="I20" s="246"/>
    </row>
    <row r="21" spans="1:9">
      <c r="A21" s="332"/>
      <c r="B21" s="332"/>
      <c r="C21" s="332"/>
      <c r="D21" s="332"/>
      <c r="E21" s="332"/>
    </row>
    <row r="22" spans="1:9">
      <c r="B22" s="216"/>
      <c r="C22" s="216"/>
      <c r="D22" s="216"/>
      <c r="E22" s="216"/>
    </row>
  </sheetData>
  <mergeCells count="2">
    <mergeCell ref="A6:E6"/>
    <mergeCell ref="A19:E21"/>
  </mergeCells>
  <hyperlinks>
    <hyperlink ref="A2" location="Índice!A1" display="Índice " xr:uid="{D21E1C1C-C84A-4B1F-9525-5551CD9F211A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51b1a57-c244-42e3-a03f-1539edf827ed">
      <Terms xmlns="http://schemas.microsoft.com/office/infopath/2007/PartnerControls"/>
    </lcf76f155ced4ddcb4097134ff3c332f>
    <TaxCatchAll xmlns="1d9cc041-c6c7-4741-b336-0f77c75bcbd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687F745C30214E9E4566B6105FAF5F" ma:contentTypeVersion="11" ma:contentTypeDescription="Create a new document." ma:contentTypeScope="" ma:versionID="a50f270eed26f170d353f7bf16827187">
  <xsd:schema xmlns:xsd="http://www.w3.org/2001/XMLSchema" xmlns:xs="http://www.w3.org/2001/XMLSchema" xmlns:p="http://schemas.microsoft.com/office/2006/metadata/properties" xmlns:ns2="351b1a57-c244-42e3-a03f-1539edf827ed" xmlns:ns3="1d9cc041-c6c7-4741-b336-0f77c75bcbdb" targetNamespace="http://schemas.microsoft.com/office/2006/metadata/properties" ma:root="true" ma:fieldsID="40581135be6404372b155e2d443369e3" ns2:_="" ns3:_="">
    <xsd:import namespace="351b1a57-c244-42e3-a03f-1539edf827ed"/>
    <xsd:import namespace="1d9cc041-c6c7-4741-b336-0f77c75bcb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1b1a57-c244-42e3-a03f-1539edf827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8c72666d-2c2f-4e10-8e12-5ac1c5e0b0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9cc041-c6c7-4741-b336-0f77c75bcbdb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7b35f44b-854d-4d31-8b08-d82dd39ea49e}" ma:internalName="TaxCatchAll" ma:showField="CatchAllData" ma:web="1d9cc041-c6c7-4741-b336-0f77c75bcb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53632C-D37E-43F2-AC9A-6379537E0F85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351b1a57-c244-42e3-a03f-1539edf827ed"/>
    <ds:schemaRef ds:uri="1d9cc041-c6c7-4741-b336-0f77c75bcbd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175EBC3-C3DC-4197-BADA-D297414BBF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51b1a57-c244-42e3-a03f-1539edf827ed"/>
    <ds:schemaRef ds:uri="1d9cc041-c6c7-4741-b336-0f77c75bcb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5E2A035-D551-4823-A576-6B7004E40C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2</vt:i4>
      </vt:variant>
    </vt:vector>
  </HeadingPairs>
  <TitlesOfParts>
    <vt:vector size="53" baseType="lpstr">
      <vt:lpstr>Índice</vt:lpstr>
      <vt:lpstr>Gráfico 1.</vt:lpstr>
      <vt:lpstr>Gráfico 2.</vt:lpstr>
      <vt:lpstr>Gráfico 3.</vt:lpstr>
      <vt:lpstr>Gráfico 4.</vt:lpstr>
      <vt:lpstr>Tabla 1.</vt:lpstr>
      <vt:lpstr>Tabla 2b.</vt:lpstr>
      <vt:lpstr>Tabla 2.</vt:lpstr>
      <vt:lpstr>Tabla 3.</vt:lpstr>
      <vt:lpstr>Gráfico 5.</vt:lpstr>
      <vt:lpstr>Gráfico 6.</vt:lpstr>
      <vt:lpstr>Gráfico 7.</vt:lpstr>
      <vt:lpstr>Gráfico 8.</vt:lpstr>
      <vt:lpstr>Tabla 4.</vt:lpstr>
      <vt:lpstr>Gráfico 9.</vt:lpstr>
      <vt:lpstr>Gráfico 10.</vt:lpstr>
      <vt:lpstr>Gráfico 11.</vt:lpstr>
      <vt:lpstr>Gráfico 12.</vt:lpstr>
      <vt:lpstr>Gráfico 13.</vt:lpstr>
      <vt:lpstr>Gráfico 14.</vt:lpstr>
      <vt:lpstr>Gráfico 15.</vt:lpstr>
      <vt:lpstr>Gráfico 16.</vt:lpstr>
      <vt:lpstr>Gráfico 17.</vt:lpstr>
      <vt:lpstr>Gráfico 18.</vt:lpstr>
      <vt:lpstr>Gráfico 19.</vt:lpstr>
      <vt:lpstr>Gráfico 20.</vt:lpstr>
      <vt:lpstr>Gráfico 21.</vt:lpstr>
      <vt:lpstr>Gráfico 22.</vt:lpstr>
      <vt:lpstr>Gráfico 23.</vt:lpstr>
      <vt:lpstr>Gráfico 24.</vt:lpstr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Anexo 9</vt:lpstr>
      <vt:lpstr>Anexo 10</vt:lpstr>
      <vt:lpstr>Anexo 11</vt:lpstr>
      <vt:lpstr>Anexo 12</vt:lpstr>
      <vt:lpstr>Anexo 13</vt:lpstr>
      <vt:lpstr>Anexo 14</vt:lpstr>
      <vt:lpstr>Anexo 15</vt:lpstr>
      <vt:lpstr>Anexo 16</vt:lpstr>
      <vt:lpstr>Anexo 17</vt:lpstr>
      <vt:lpstr>Anexo 18</vt:lpstr>
      <vt:lpstr>Anexo 19</vt:lpstr>
      <vt:lpstr>Anexo 20</vt:lpstr>
      <vt:lpstr>Anexo 21</vt:lpstr>
      <vt:lpstr>'Gráfico 19.'!_Ref117676045</vt:lpstr>
      <vt:lpstr>'Gráfico 20.'!_Ref117676045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Cornelio Polanco</dc:creator>
  <cp:lastModifiedBy>Evalina Gomez Paulino</cp:lastModifiedBy>
  <dcterms:created xsi:type="dcterms:W3CDTF">2026-02-17T15:20:11Z</dcterms:created>
  <dcterms:modified xsi:type="dcterms:W3CDTF">2026-02-26T15:14:07Z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0x01010068687F745C30214E9E4566B6105FAF5F</vt:lpwstr>
  </property>
  <property fmtid="{D5CDD505-2E9C-101B-9397-08002B2CF9AE}" pid="3" name="MediaServiceImageTags">
    <vt:lpwstr/>
  </property>
</Properties>
</file>